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4" activeTab="4"/>
  </bookViews>
  <sheets>
    <sheet name="QUART FINALE VOLLEY COL BG BF" sheetId="27" r:id="rId1"/>
    <sheet name="VOLLEY LYC ZONE OUEST CG J4" sheetId="21" r:id="rId2"/>
    <sheet name="BAD LYC TRIOS ZONE OUEST J2" sheetId="28" r:id="rId3"/>
    <sheet name="BRASSAGE FUTSAL LYC CADETS" sheetId="29" r:id="rId4"/>
    <sheet name="HAND LYC CG J1 " sheetId="31" r:id="rId5"/>
    <sheet name="QUART FINALE HAND COL MG MF" sheetId="40" r:id="rId6"/>
    <sheet name="QUART FINALE FUTSA COL BG" sheetId="44" r:id="rId7"/>
    <sheet name="RUGBY COL J5" sheetId="45" r:id="rId8"/>
    <sheet name="BAD COL ETAB" sheetId="47" r:id="rId9"/>
    <sheet name="Feuil1" sheetId="46" r:id="rId10"/>
  </sheets>
  <externalReferences>
    <externalReference r:id="rId11"/>
  </externalReferences>
  <definedNames>
    <definedName name="BEA">[1]LISTETAB!$A$3:$G$295</definedName>
    <definedName name="BF">[1]LISTETAB!$A$3:$G$294</definedName>
    <definedName name="CG">[1]LISTETAB!$A$3:$G$294</definedName>
    <definedName name="clg">[1]LISTETAB!$A$3:$G$294</definedName>
    <definedName name="COL">[1]LISTETAB!$A$3:$G$294</definedName>
    <definedName name="ETAB" localSheetId="8">#REF!</definedName>
    <definedName name="ETAB" localSheetId="2">#REF!</definedName>
    <definedName name="ETAB" localSheetId="3">#REF!</definedName>
    <definedName name="ETAB" localSheetId="4">#REF!</definedName>
    <definedName name="ETAB" localSheetId="6">#REF!</definedName>
    <definedName name="ETAB" localSheetId="5">#REF!</definedName>
    <definedName name="ETAB" localSheetId="0">#REF!</definedName>
    <definedName name="ETAB" localSheetId="7">#REF!</definedName>
    <definedName name="ETAB" localSheetId="1">#REF!</definedName>
    <definedName name="ETAB">#REF!</definedName>
    <definedName name="FOOT">[1]LISTETAB!$A$3:$G$295</definedName>
    <definedName name="FUTSAL">[1]LISTETAB!$A$3:$G$295</definedName>
    <definedName name="LYC">[1]LISTETAB!$A$3:$G$294</definedName>
    <definedName name="MF">[1]LISTETAB!$A$3:$G$294</definedName>
    <definedName name="MG">[1]LISTETAB!$A$3:$G$294</definedName>
    <definedName name="ST">[1]LISTETAB!$A$3:$G$294</definedName>
    <definedName name="STC">[1]LISTETAB!$A$3:$G$294</definedName>
  </definedNames>
  <calcPr calcId="162913"/>
</workbook>
</file>

<file path=xl/calcChain.xml><?xml version="1.0" encoding="utf-8"?>
<calcChain xmlns="http://schemas.openxmlformats.org/spreadsheetml/2006/main">
  <c r="C42" i="47" l="1"/>
  <c r="C41" i="47"/>
  <c r="C40" i="47"/>
  <c r="C36" i="47"/>
  <c r="C35" i="47"/>
  <c r="C34" i="47"/>
  <c r="C33" i="47"/>
  <c r="C29" i="47"/>
  <c r="C28" i="47"/>
  <c r="C27" i="47"/>
  <c r="C23" i="47"/>
  <c r="C22" i="47"/>
  <c r="C21" i="47"/>
  <c r="C17" i="47"/>
  <c r="C16" i="47"/>
  <c r="C15" i="47"/>
  <c r="C40" i="27" l="1"/>
  <c r="C41" i="27"/>
  <c r="C42" i="27"/>
  <c r="C43" i="27"/>
  <c r="C39" i="27"/>
  <c r="C38" i="27"/>
  <c r="C37" i="27"/>
  <c r="C36" i="27"/>
  <c r="C35" i="27"/>
  <c r="C23" i="27"/>
  <c r="C22" i="27"/>
  <c r="C21" i="27"/>
  <c r="C17" i="27"/>
  <c r="C16" i="27"/>
  <c r="C15" i="27"/>
  <c r="C11" i="47"/>
  <c r="C10" i="47"/>
  <c r="C9" i="47"/>
  <c r="C31" i="45"/>
  <c r="C32" i="45"/>
  <c r="C30" i="45"/>
  <c r="C29" i="45"/>
  <c r="C28" i="45"/>
  <c r="C27" i="45"/>
  <c r="C22" i="45"/>
  <c r="C23" i="45"/>
  <c r="C21" i="45"/>
  <c r="C20" i="45"/>
  <c r="C56" i="40"/>
  <c r="C55" i="40"/>
  <c r="C54" i="40"/>
  <c r="C50" i="40"/>
  <c r="C49" i="40"/>
  <c r="C48" i="40"/>
  <c r="C44" i="40"/>
  <c r="C43" i="40"/>
  <c r="C42" i="40"/>
  <c r="C38" i="40"/>
  <c r="C37" i="40"/>
  <c r="C36" i="40"/>
  <c r="C35" i="40"/>
  <c r="C16" i="45" l="1"/>
  <c r="C15" i="45"/>
  <c r="C14" i="45"/>
  <c r="C13" i="45"/>
  <c r="C12" i="45"/>
  <c r="C11" i="45"/>
  <c r="C10" i="45"/>
  <c r="C9" i="45"/>
  <c r="C19" i="44"/>
  <c r="C12" i="44"/>
  <c r="C33" i="44"/>
  <c r="C32" i="44"/>
  <c r="C31" i="44"/>
  <c r="C30" i="44"/>
  <c r="C26" i="44"/>
  <c r="C25" i="44"/>
  <c r="C24" i="44"/>
  <c r="C23" i="44"/>
  <c r="C18" i="44"/>
  <c r="C17" i="44"/>
  <c r="C16" i="44"/>
  <c r="C11" i="44"/>
  <c r="C10" i="44"/>
  <c r="C9" i="44"/>
  <c r="C24" i="31"/>
  <c r="C23" i="31"/>
  <c r="C22" i="31"/>
  <c r="C13" i="28" l="1"/>
  <c r="C29" i="40" l="1"/>
  <c r="C17" i="31"/>
  <c r="C16" i="31"/>
  <c r="C31" i="40" l="1"/>
  <c r="C30" i="40"/>
  <c r="C28" i="40"/>
  <c r="C24" i="40"/>
  <c r="C23" i="40"/>
  <c r="C22" i="40"/>
  <c r="C21" i="40"/>
  <c r="C31" i="27" l="1"/>
  <c r="C30" i="27"/>
  <c r="C29" i="27"/>
  <c r="C28" i="27"/>
  <c r="C27" i="27"/>
  <c r="C11" i="21" l="1"/>
  <c r="C17" i="40" l="1"/>
  <c r="C16" i="40"/>
  <c r="C15" i="40"/>
  <c r="C11" i="40"/>
  <c r="C10" i="40"/>
  <c r="C9" i="40"/>
  <c r="C10" i="27"/>
  <c r="C11" i="27"/>
  <c r="C11" i="31" l="1"/>
  <c r="C10" i="31"/>
  <c r="C9" i="31"/>
  <c r="C19" i="29" l="1"/>
  <c r="C18" i="29"/>
  <c r="C17" i="29"/>
  <c r="C16" i="29"/>
  <c r="C10" i="29"/>
  <c r="C11" i="29"/>
  <c r="C12" i="29"/>
  <c r="C10" i="28"/>
  <c r="C11" i="28"/>
  <c r="C12" i="28"/>
  <c r="C10" i="21"/>
  <c r="C9" i="27"/>
  <c r="C9" i="21"/>
  <c r="C9" i="29"/>
  <c r="C9" i="28"/>
</calcChain>
</file>

<file path=xl/sharedStrings.xml><?xml version="1.0" encoding="utf-8"?>
<sst xmlns="http://schemas.openxmlformats.org/spreadsheetml/2006/main" count="360" uniqueCount="92">
  <si>
    <t>RESULTAT</t>
  </si>
  <si>
    <t>PLACE</t>
  </si>
  <si>
    <t>CODE</t>
  </si>
  <si>
    <t>ETABLISSEMENT</t>
  </si>
  <si>
    <t>N°</t>
  </si>
  <si>
    <t>PERF</t>
  </si>
  <si>
    <t>Q/R</t>
  </si>
  <si>
    <t>1/4 DE FINALE</t>
  </si>
  <si>
    <t>Journée 4</t>
  </si>
  <si>
    <t>LE CREUSOT</t>
  </si>
  <si>
    <t>HAND LYC CADETS</t>
  </si>
  <si>
    <t>Journée 2</t>
  </si>
  <si>
    <t>AUTUN</t>
  </si>
  <si>
    <t>VOLLEY LYC ZONE OUEST CG</t>
  </si>
  <si>
    <t>Journée 1</t>
  </si>
  <si>
    <t>mercredi 13 Février 2019</t>
  </si>
  <si>
    <t>CHALON</t>
  </si>
  <si>
    <t>CHALON &amp; AUTUN</t>
  </si>
  <si>
    <t>FUTSAL LYC CADETS</t>
  </si>
  <si>
    <t>BRASSAGE</t>
  </si>
  <si>
    <t>MACON &amp; BLANZY</t>
  </si>
  <si>
    <t>MACON</t>
  </si>
  <si>
    <t>MONTCEAU</t>
  </si>
  <si>
    <t>1/4 FINALE</t>
  </si>
  <si>
    <t>mercredi 13 Fécrier 2019</t>
  </si>
  <si>
    <t>VOLLEY COL BG / BF</t>
  </si>
  <si>
    <t>SENNECEY</t>
  </si>
  <si>
    <t>BENJAMINS</t>
  </si>
  <si>
    <t>BENJAMINES</t>
  </si>
  <si>
    <t>CHAROLLES</t>
  </si>
  <si>
    <t>BAD LYC TRIO ZONE OUEST</t>
  </si>
  <si>
    <t>HAND COL MG &amp; MF</t>
  </si>
  <si>
    <t>SANVIGNES/MONTCEAU/ST REMY/ST VALLIER</t>
  </si>
  <si>
    <t>FUTSAL COL BG</t>
  </si>
  <si>
    <t>AUTUN/MONTCEAU/LOUHANS/EPINAC</t>
  </si>
  <si>
    <t>POULE B LOUHANS</t>
  </si>
  <si>
    <t>POULE C EPINAC</t>
  </si>
  <si>
    <t>POULE D MONTCEAU</t>
  </si>
  <si>
    <t>RUGBY COL</t>
  </si>
  <si>
    <t>Journée 5</t>
  </si>
  <si>
    <t>Forfait</t>
  </si>
  <si>
    <t>Q</t>
  </si>
  <si>
    <t>POULE A AUTUN</t>
  </si>
  <si>
    <t>3 PTS</t>
  </si>
  <si>
    <t>1 PT</t>
  </si>
  <si>
    <t>9 PTS</t>
  </si>
  <si>
    <t>7 PTS</t>
  </si>
  <si>
    <t>5 PTS</t>
  </si>
  <si>
    <t>MINIMES GARCONS POULE A ST REMY</t>
  </si>
  <si>
    <t>MINIMES GARCONS POULE B J. Moulin MONTCEAU</t>
  </si>
  <si>
    <t>MINIMES GARCONS POULE C ST VALLIER</t>
  </si>
  <si>
    <t>MINIMES GARCONS POULE D SANVIGNES</t>
  </si>
  <si>
    <t>MINIMES FILLES POULE A CHALON</t>
  </si>
  <si>
    <t>MINIMES FILLES POULE B CHATENOY</t>
  </si>
  <si>
    <t>MINIMES FILLES POULE C GENELARD</t>
  </si>
  <si>
    <t>MINIMES FILLES POULE D CHAUFFAILLES</t>
  </si>
  <si>
    <t>6 PTS</t>
  </si>
  <si>
    <t>AUTUN Bonaparte</t>
  </si>
  <si>
    <t>ENTENTE</t>
  </si>
  <si>
    <t>MINIMES FILLES</t>
  </si>
  <si>
    <t>MINIMES GARCONS</t>
  </si>
  <si>
    <t>E. Gauthey CHALON contre L. Blum LE CREUSOT = 2 à 2</t>
  </si>
  <si>
    <t>L. Blum LE CREUSOT contre G. Voisin TOURNUS = 8 à 7</t>
  </si>
  <si>
    <t>E. Gauthey CHALON contre G. Voisin TOURNUS = 7 à 0</t>
  </si>
  <si>
    <t xml:space="preserve">9 PTS </t>
  </si>
  <si>
    <t>4 PTS</t>
  </si>
  <si>
    <t>BAD COL ETAB</t>
  </si>
  <si>
    <t>CUISEAUX ET BUXY</t>
  </si>
  <si>
    <t>2V</t>
  </si>
  <si>
    <t>1V-1D</t>
  </si>
  <si>
    <t>2D</t>
  </si>
  <si>
    <t>BENJAMINS POULE A</t>
  </si>
  <si>
    <t>BENJAMINS POULE B</t>
  </si>
  <si>
    <t>BENJAMINS POULE C</t>
  </si>
  <si>
    <t>2V-1D</t>
  </si>
  <si>
    <t>4V</t>
  </si>
  <si>
    <t>3V-1D</t>
  </si>
  <si>
    <t>2V-2D</t>
  </si>
  <si>
    <t>1V-3D</t>
  </si>
  <si>
    <t>4D</t>
  </si>
  <si>
    <t>MG</t>
  </si>
  <si>
    <t>CUISEAUX POULE A</t>
  </si>
  <si>
    <t>CUISEAUX POULE B</t>
  </si>
  <si>
    <t>CUISEAUX POULE C</t>
  </si>
  <si>
    <t>BUXY POULE A</t>
  </si>
  <si>
    <t>BUXY POULE B</t>
  </si>
  <si>
    <t>BUXY POULE C</t>
  </si>
  <si>
    <t>LM AUTUN contre H. Parriat MONTCEAU = 23 à 11</t>
  </si>
  <si>
    <t>H. Parriat MONTCEAU contre J. Wittmer CHAROLLES = 10 à 23</t>
  </si>
  <si>
    <t>Bonaparte AUTUN contre H. Parriat MONTCEAU = 16 à 23</t>
  </si>
  <si>
    <t xml:space="preserve">7 PTS </t>
  </si>
  <si>
    <t>J. Wittmer CHAROLLES contre LM. AUTUN = 13 à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</si>
</sst>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sz val="10"/>
      <name val="Verdana"/>
      <family val="2"/>
    </font>
    <font>
      <b/>
      <sz val="12"/>
      <name val="Candar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0" xfId="0" applyFont="1" applyFill="1" applyAlignment="1">
      <alignment horizontal="center"/>
    </xf>
    <xf numFmtId="0" fontId="7" fillId="0" borderId="1" xfId="0" applyFont="1" applyBorder="1"/>
    <xf numFmtId="0" fontId="5" fillId="0" borderId="1" xfId="0" applyFont="1" applyBorder="1" applyProtection="1"/>
    <xf numFmtId="0" fontId="8" fillId="0" borderId="0" xfId="0" applyFont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2" fillId="0" borderId="0" xfId="0" applyFont="1" applyAlignment="1">
      <alignment horizontal="center" vertical="top"/>
    </xf>
    <xf numFmtId="0" fontId="11" fillId="0" borderId="1" xfId="0" applyFont="1" applyBorder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1" xfId="0" applyBorder="1" applyAlignment="1">
      <alignment horizontal="left" vertical="top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Protection="1"/>
    <xf numFmtId="0" fontId="1" fillId="0" borderId="1" xfId="0" applyFont="1" applyBorder="1" applyAlignment="1">
      <alignment horizontal="center"/>
    </xf>
    <xf numFmtId="0" fontId="13" fillId="0" borderId="0" xfId="0" applyFont="1" applyAlignment="1" applyProtection="1">
      <alignment horizontal="left" vertical="top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2" fillId="0" borderId="0" xfId="0" applyFont="1"/>
    <xf numFmtId="0" fontId="14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4" fillId="0" borderId="1" xfId="0" applyFont="1" applyBorder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5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cole\SAUVEGARDE%20DU%20DISC%20DUR%20UNSS%20MUSE\ADMINISTRATIF\LISTES\BASE%20ETAB%20TABLEAU%20CROI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BASE ETAB TABLEAU CROISE"/>
    </sheetNames>
    <sheetDataSet>
      <sheetData sheetId="0" refreshError="1"/>
      <sheetData sheetId="1" refreshError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LE DEVOIR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EREA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H41" sqref="H41"/>
    </sheetView>
  </sheetViews>
  <sheetFormatPr baseColWidth="10" defaultColWidth="9.140625" defaultRowHeight="15" x14ac:dyDescent="0.25"/>
  <cols>
    <col min="1" max="1" width="6.140625" customWidth="1"/>
    <col min="2" max="2" width="5.140625" customWidth="1"/>
    <col min="3" max="3" width="59.5703125" customWidth="1"/>
    <col min="4" max="4" width="3.28515625" customWidth="1"/>
    <col min="5" max="5" width="6.7109375" customWidth="1"/>
    <col min="6" max="6" width="4.28515625" customWidth="1"/>
  </cols>
  <sheetData>
    <row r="1" spans="1:7" ht="21" customHeight="1" x14ac:dyDescent="0.35">
      <c r="A1" s="48" t="s">
        <v>0</v>
      </c>
      <c r="B1" s="48"/>
      <c r="C1" s="48"/>
    </row>
    <row r="2" spans="1:7" ht="21" customHeight="1" x14ac:dyDescent="0.35">
      <c r="A2" s="48" t="s">
        <v>25</v>
      </c>
      <c r="B2" s="48"/>
      <c r="C2" s="48"/>
    </row>
    <row r="3" spans="1:7" ht="15" customHeight="1" x14ac:dyDescent="0.25">
      <c r="A3" s="49" t="s">
        <v>23</v>
      </c>
      <c r="B3" s="49"/>
      <c r="C3" s="49"/>
    </row>
    <row r="4" spans="1:7" ht="15.75" customHeight="1" x14ac:dyDescent="0.25">
      <c r="A4" s="50" t="s">
        <v>24</v>
      </c>
      <c r="B4" s="50"/>
      <c r="C4" s="50"/>
    </row>
    <row r="5" spans="1:7" ht="15.75" customHeight="1" x14ac:dyDescent="0.25">
      <c r="A5" s="51" t="s">
        <v>26</v>
      </c>
      <c r="B5" s="51"/>
      <c r="C5" s="51"/>
    </row>
    <row r="6" spans="1:7" ht="15.75" x14ac:dyDescent="0.25">
      <c r="A6" s="1"/>
      <c r="B6" s="1"/>
      <c r="C6" s="1"/>
    </row>
    <row r="7" spans="1:7" ht="15.75" x14ac:dyDescent="0.25">
      <c r="A7" s="4"/>
      <c r="C7" s="15" t="s">
        <v>71</v>
      </c>
    </row>
    <row r="8" spans="1:7" x14ac:dyDescent="0.25">
      <c r="A8" s="2" t="s">
        <v>1</v>
      </c>
      <c r="B8" s="2" t="s">
        <v>2</v>
      </c>
      <c r="C8" s="2" t="s">
        <v>3</v>
      </c>
      <c r="D8" s="9" t="s">
        <v>4</v>
      </c>
      <c r="E8" s="9" t="s">
        <v>5</v>
      </c>
      <c r="F8" s="9" t="s">
        <v>6</v>
      </c>
    </row>
    <row r="9" spans="1:7" x14ac:dyDescent="0.25">
      <c r="A9" s="30">
        <v>1</v>
      </c>
      <c r="B9" s="16">
        <v>310</v>
      </c>
      <c r="C9" s="29" t="str">
        <f t="shared" ref="C9:C11" si="0">IF(ISBLANK(B9)," ",VLOOKUP(B9,LYC,2,FALSE)&amp;" "&amp;VLOOKUP(B9,LYC,3,FALSE)&amp;",  "&amp;VLOOKUP(B9,LYC,7,FALSE))</f>
        <v>COL JEAN MOULIN,  MARCIGNY</v>
      </c>
      <c r="D9" s="16">
        <v>1</v>
      </c>
      <c r="E9" s="16" t="s">
        <v>68</v>
      </c>
      <c r="F9" s="16"/>
      <c r="G9" s="17"/>
    </row>
    <row r="10" spans="1:7" x14ac:dyDescent="0.25">
      <c r="A10" s="6">
        <v>2</v>
      </c>
      <c r="B10" s="8">
        <v>334</v>
      </c>
      <c r="C10" s="3" t="str">
        <f t="shared" si="0"/>
        <v>COL DAVID NIEPCE,  SENNECEY LE GRAND</v>
      </c>
      <c r="D10" s="5">
        <v>4</v>
      </c>
      <c r="E10" s="5" t="s">
        <v>69</v>
      </c>
      <c r="F10" s="16"/>
    </row>
    <row r="11" spans="1:7" x14ac:dyDescent="0.25">
      <c r="A11" s="6">
        <v>3</v>
      </c>
      <c r="B11" s="8">
        <v>334</v>
      </c>
      <c r="C11" s="3" t="str">
        <f t="shared" si="0"/>
        <v>COL DAVID NIEPCE,  SENNECEY LE GRAND</v>
      </c>
      <c r="D11" s="5">
        <v>3</v>
      </c>
      <c r="E11" s="5" t="s">
        <v>70</v>
      </c>
      <c r="F11" s="16"/>
    </row>
    <row r="13" spans="1:7" ht="15.75" x14ac:dyDescent="0.25">
      <c r="A13" s="4"/>
      <c r="C13" s="15" t="s">
        <v>72</v>
      </c>
    </row>
    <row r="14" spans="1:7" x14ac:dyDescent="0.25">
      <c r="A14" s="2" t="s">
        <v>1</v>
      </c>
      <c r="B14" s="2" t="s">
        <v>2</v>
      </c>
      <c r="C14" s="2" t="s">
        <v>3</v>
      </c>
      <c r="D14" s="9" t="s">
        <v>4</v>
      </c>
      <c r="E14" s="9" t="s">
        <v>5</v>
      </c>
      <c r="F14" s="9" t="s">
        <v>6</v>
      </c>
    </row>
    <row r="15" spans="1:7" x14ac:dyDescent="0.25">
      <c r="A15" s="30">
        <v>1</v>
      </c>
      <c r="B15" s="16">
        <v>310</v>
      </c>
      <c r="C15" s="29" t="str">
        <f t="shared" ref="C15:C17" si="1">IF(ISBLANK(B15)," ",VLOOKUP(B15,LYC,2,FALSE)&amp;" "&amp;VLOOKUP(B15,LYC,3,FALSE)&amp;",  "&amp;VLOOKUP(B15,LYC,7,FALSE))</f>
        <v>COL JEAN MOULIN,  MARCIGNY</v>
      </c>
      <c r="D15" s="16">
        <v>2</v>
      </c>
      <c r="E15" s="16" t="s">
        <v>74</v>
      </c>
      <c r="F15" s="16"/>
    </row>
    <row r="16" spans="1:7" x14ac:dyDescent="0.25">
      <c r="A16" s="6">
        <v>2</v>
      </c>
      <c r="B16" s="8">
        <v>334</v>
      </c>
      <c r="C16" s="3" t="str">
        <f t="shared" si="1"/>
        <v>COL DAVID NIEPCE,  SENNECEY LE GRAND</v>
      </c>
      <c r="D16" s="5">
        <v>2</v>
      </c>
      <c r="E16" s="5" t="s">
        <v>69</v>
      </c>
      <c r="F16" s="16"/>
    </row>
    <row r="17" spans="1:11" x14ac:dyDescent="0.25">
      <c r="A17" s="6">
        <v>3</v>
      </c>
      <c r="B17" s="8">
        <v>260</v>
      </c>
      <c r="C17" s="3" t="str">
        <f t="shared" si="1"/>
        <v>COL LES DIMES,  CUISERY</v>
      </c>
      <c r="D17" s="5">
        <v>1</v>
      </c>
      <c r="E17" s="5" t="s">
        <v>70</v>
      </c>
      <c r="F17" s="16"/>
    </row>
    <row r="19" spans="1:11" ht="15.75" x14ac:dyDescent="0.25">
      <c r="A19" s="4"/>
      <c r="C19" s="15" t="s">
        <v>73</v>
      </c>
    </row>
    <row r="20" spans="1:11" x14ac:dyDescent="0.25">
      <c r="A20" s="2" t="s">
        <v>1</v>
      </c>
      <c r="B20" s="2" t="s">
        <v>2</v>
      </c>
      <c r="C20" s="2" t="s">
        <v>3</v>
      </c>
      <c r="D20" s="9" t="s">
        <v>4</v>
      </c>
      <c r="E20" s="9" t="s">
        <v>5</v>
      </c>
      <c r="F20" s="9" t="s">
        <v>6</v>
      </c>
    </row>
    <row r="21" spans="1:11" x14ac:dyDescent="0.25">
      <c r="A21" s="30">
        <v>1</v>
      </c>
      <c r="B21" s="16">
        <v>334</v>
      </c>
      <c r="C21" s="29" t="str">
        <f t="shared" ref="C21:C23" si="2">IF(ISBLANK(B21)," ",VLOOKUP(B21,LYC,2,FALSE)&amp;" "&amp;VLOOKUP(B21,LYC,3,FALSE)&amp;",  "&amp;VLOOKUP(B21,LYC,7,FALSE))</f>
        <v>COL DAVID NIEPCE,  SENNECEY LE GRAND</v>
      </c>
      <c r="D21" s="16">
        <v>1</v>
      </c>
      <c r="E21" s="16" t="s">
        <v>68</v>
      </c>
      <c r="F21" s="16"/>
    </row>
    <row r="22" spans="1:11" x14ac:dyDescent="0.25">
      <c r="A22" s="6">
        <v>2</v>
      </c>
      <c r="B22" s="8">
        <v>310</v>
      </c>
      <c r="C22" s="3" t="str">
        <f t="shared" si="2"/>
        <v>COL JEAN MOULIN,  MARCIGNY</v>
      </c>
      <c r="D22" s="5">
        <v>3</v>
      </c>
      <c r="E22" s="5" t="s">
        <v>69</v>
      </c>
      <c r="F22" s="16"/>
    </row>
    <row r="23" spans="1:11" x14ac:dyDescent="0.25">
      <c r="A23" s="6">
        <v>3</v>
      </c>
      <c r="B23" s="8">
        <v>310</v>
      </c>
      <c r="C23" s="3" t="str">
        <f t="shared" si="2"/>
        <v>COL JEAN MOULIN,  MARCIGNY</v>
      </c>
      <c r="D23" s="5">
        <v>4</v>
      </c>
      <c r="E23" s="5" t="s">
        <v>70</v>
      </c>
      <c r="F23" s="16"/>
    </row>
    <row r="25" spans="1:11" ht="15.75" x14ac:dyDescent="0.25">
      <c r="A25" s="4"/>
      <c r="C25" s="15" t="s">
        <v>28</v>
      </c>
    </row>
    <row r="26" spans="1:11" x14ac:dyDescent="0.25">
      <c r="A26" s="2" t="s">
        <v>1</v>
      </c>
      <c r="B26" s="2" t="s">
        <v>2</v>
      </c>
      <c r="C26" s="2" t="s">
        <v>3</v>
      </c>
      <c r="D26" s="9" t="s">
        <v>4</v>
      </c>
      <c r="E26" s="9" t="s">
        <v>5</v>
      </c>
      <c r="F26" s="9" t="s">
        <v>6</v>
      </c>
    </row>
    <row r="27" spans="1:11" x14ac:dyDescent="0.25">
      <c r="A27" s="30">
        <v>1</v>
      </c>
      <c r="B27" s="16">
        <v>310</v>
      </c>
      <c r="C27" s="29" t="str">
        <f t="shared" ref="C27:C31" si="3">IF(ISBLANK(B27)," ",VLOOKUP(B27,LYC,2,FALSE)&amp;" "&amp;VLOOKUP(B27,LYC,3,FALSE)&amp;",  "&amp;VLOOKUP(B27,LYC,7,FALSE))</f>
        <v>COL JEAN MOULIN,  MARCIGNY</v>
      </c>
      <c r="D27" s="16">
        <v>1</v>
      </c>
      <c r="E27" s="16" t="s">
        <v>75</v>
      </c>
      <c r="F27" s="16"/>
      <c r="G27" s="17"/>
    </row>
    <row r="28" spans="1:11" x14ac:dyDescent="0.25">
      <c r="A28" s="6">
        <v>2</v>
      </c>
      <c r="B28" s="8">
        <v>310</v>
      </c>
      <c r="C28" s="3" t="str">
        <f t="shared" si="3"/>
        <v>COL JEAN MOULIN,  MARCIGNY</v>
      </c>
      <c r="D28" s="5">
        <v>3</v>
      </c>
      <c r="E28" s="5" t="s">
        <v>76</v>
      </c>
      <c r="F28" s="16"/>
    </row>
    <row r="29" spans="1:11" x14ac:dyDescent="0.25">
      <c r="A29" s="6">
        <v>3</v>
      </c>
      <c r="B29" s="8">
        <v>310</v>
      </c>
      <c r="C29" s="3" t="str">
        <f t="shared" si="3"/>
        <v>COL JEAN MOULIN,  MARCIGNY</v>
      </c>
      <c r="D29" s="5">
        <v>2</v>
      </c>
      <c r="E29" s="5" t="s">
        <v>77</v>
      </c>
      <c r="F29" s="16"/>
      <c r="K29" s="36"/>
    </row>
    <row r="30" spans="1:11" x14ac:dyDescent="0.25">
      <c r="A30" s="6">
        <v>4</v>
      </c>
      <c r="B30" s="8">
        <v>334</v>
      </c>
      <c r="C30" s="3" t="str">
        <f t="shared" si="3"/>
        <v>COL DAVID NIEPCE,  SENNECEY LE GRAND</v>
      </c>
      <c r="D30" s="5">
        <v>1</v>
      </c>
      <c r="E30" s="5" t="s">
        <v>78</v>
      </c>
      <c r="F30" s="16"/>
    </row>
    <row r="31" spans="1:11" x14ac:dyDescent="0.25">
      <c r="A31" s="6">
        <v>5</v>
      </c>
      <c r="B31" s="8">
        <v>206</v>
      </c>
      <c r="C31" s="3" t="str">
        <f t="shared" si="3"/>
        <v>COL LA CHATAIGNERAIE,  AUTUN</v>
      </c>
      <c r="D31" s="5">
        <v>1</v>
      </c>
      <c r="E31" s="5" t="s">
        <v>79</v>
      </c>
      <c r="F31" s="16"/>
    </row>
    <row r="33" spans="1:6" ht="15.75" x14ac:dyDescent="0.25">
      <c r="A33" s="4"/>
      <c r="C33" s="15" t="s">
        <v>80</v>
      </c>
    </row>
    <row r="34" spans="1:6" x14ac:dyDescent="0.25">
      <c r="A34" s="2" t="s">
        <v>1</v>
      </c>
      <c r="B34" s="2" t="s">
        <v>2</v>
      </c>
      <c r="C34" s="2" t="s">
        <v>3</v>
      </c>
      <c r="D34" s="9" t="s">
        <v>4</v>
      </c>
      <c r="E34" s="9" t="s">
        <v>5</v>
      </c>
      <c r="F34" s="9" t="s">
        <v>6</v>
      </c>
    </row>
    <row r="35" spans="1:6" x14ac:dyDescent="0.25">
      <c r="A35" s="30">
        <v>1</v>
      </c>
      <c r="B35" s="16">
        <v>310</v>
      </c>
      <c r="C35" s="29" t="str">
        <f t="shared" ref="C35:C39" si="4">IF(ISBLANK(B35)," ",VLOOKUP(B35,LYC,2,FALSE)&amp;" "&amp;VLOOKUP(B35,LYC,3,FALSE)&amp;",  "&amp;VLOOKUP(B35,LYC,7,FALSE))</f>
        <v>COL JEAN MOULIN,  MARCIGNY</v>
      </c>
      <c r="D35" s="16">
        <v>1</v>
      </c>
      <c r="E35" s="16" t="s">
        <v>68</v>
      </c>
      <c r="F35" s="16" t="s">
        <v>41</v>
      </c>
    </row>
    <row r="36" spans="1:6" x14ac:dyDescent="0.25">
      <c r="A36" s="30">
        <v>2</v>
      </c>
      <c r="B36" s="16">
        <v>334</v>
      </c>
      <c r="C36" s="29" t="str">
        <f t="shared" si="4"/>
        <v>COL DAVID NIEPCE,  SENNECEY LE GRAND</v>
      </c>
      <c r="D36" s="16">
        <v>1</v>
      </c>
      <c r="E36" s="16" t="s">
        <v>69</v>
      </c>
      <c r="F36" s="16" t="s">
        <v>41</v>
      </c>
    </row>
    <row r="37" spans="1:6" x14ac:dyDescent="0.25">
      <c r="A37" s="30">
        <v>3</v>
      </c>
      <c r="B37" s="16">
        <v>310</v>
      </c>
      <c r="C37" s="29" t="str">
        <f t="shared" si="4"/>
        <v>COL JEAN MOULIN,  MARCIGNY</v>
      </c>
      <c r="D37" s="16">
        <v>2</v>
      </c>
      <c r="E37" s="16" t="s">
        <v>70</v>
      </c>
      <c r="F37" s="16" t="s">
        <v>41</v>
      </c>
    </row>
    <row r="38" spans="1:6" x14ac:dyDescent="0.25">
      <c r="A38" s="30">
        <v>4</v>
      </c>
      <c r="B38" s="16">
        <v>310</v>
      </c>
      <c r="C38" s="29" t="str">
        <f t="shared" si="4"/>
        <v>COL JEAN MOULIN,  MARCIGNY</v>
      </c>
      <c r="D38" s="16">
        <v>3</v>
      </c>
      <c r="E38" s="16" t="s">
        <v>68</v>
      </c>
      <c r="F38" s="16" t="s">
        <v>41</v>
      </c>
    </row>
    <row r="39" spans="1:6" x14ac:dyDescent="0.25">
      <c r="A39" s="6">
        <v>5</v>
      </c>
      <c r="B39" s="8">
        <v>334</v>
      </c>
      <c r="C39" s="3" t="str">
        <f t="shared" si="4"/>
        <v>COL DAVID NIEPCE,  SENNECEY LE GRAND</v>
      </c>
      <c r="D39" s="5">
        <v>2</v>
      </c>
      <c r="E39" s="5" t="s">
        <v>69</v>
      </c>
      <c r="F39" s="16"/>
    </row>
    <row r="40" spans="1:6" x14ac:dyDescent="0.25">
      <c r="A40" s="6">
        <v>6</v>
      </c>
      <c r="B40" s="8">
        <v>334</v>
      </c>
      <c r="C40" s="3" t="str">
        <f t="shared" ref="C40:C43" si="5">IF(ISBLANK(B40)," ",VLOOKUP(B40,LYC,2,FALSE)&amp;" "&amp;VLOOKUP(B40,LYC,3,FALSE)&amp;",  "&amp;VLOOKUP(B40,LYC,7,FALSE))</f>
        <v>COL DAVID NIEPCE,  SENNECEY LE GRAND</v>
      </c>
      <c r="D40" s="5">
        <v>4</v>
      </c>
      <c r="E40" s="5" t="s">
        <v>70</v>
      </c>
      <c r="F40" s="16"/>
    </row>
    <row r="41" spans="1:6" x14ac:dyDescent="0.25">
      <c r="A41" s="6">
        <v>7</v>
      </c>
      <c r="B41" s="8">
        <v>310</v>
      </c>
      <c r="C41" s="3" t="str">
        <f t="shared" si="5"/>
        <v>COL JEAN MOULIN,  MARCIGNY</v>
      </c>
      <c r="D41" s="5">
        <v>4</v>
      </c>
      <c r="E41" s="5" t="s">
        <v>69</v>
      </c>
      <c r="F41" s="16"/>
    </row>
    <row r="42" spans="1:6" x14ac:dyDescent="0.25">
      <c r="A42" s="6">
        <v>8</v>
      </c>
      <c r="B42" s="8">
        <v>334</v>
      </c>
      <c r="C42" s="3" t="str">
        <f t="shared" si="5"/>
        <v>COL DAVID NIEPCE,  SENNECEY LE GRAND</v>
      </c>
      <c r="D42" s="5">
        <v>3</v>
      </c>
      <c r="E42" s="5" t="s">
        <v>69</v>
      </c>
      <c r="F42" s="16"/>
    </row>
    <row r="43" spans="1:6" x14ac:dyDescent="0.25">
      <c r="A43" s="6">
        <v>9</v>
      </c>
      <c r="B43" s="8">
        <v>260</v>
      </c>
      <c r="C43" s="3" t="str">
        <f t="shared" si="5"/>
        <v>COL LES DIMES,  CUISERY</v>
      </c>
      <c r="D43" s="5">
        <v>1</v>
      </c>
      <c r="E43" s="5" t="s">
        <v>69</v>
      </c>
      <c r="F43" s="16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H10" sqref="H10"/>
    </sheetView>
  </sheetViews>
  <sheetFormatPr baseColWidth="10" defaultColWidth="9.140625" defaultRowHeight="15" x14ac:dyDescent="0.25"/>
  <cols>
    <col min="1" max="1" width="6.140625" customWidth="1"/>
    <col min="2" max="2" width="5.140625" customWidth="1"/>
    <col min="3" max="3" width="59.5703125" customWidth="1"/>
    <col min="4" max="4" width="3.28515625" customWidth="1"/>
    <col min="5" max="5" width="5.28515625" customWidth="1"/>
    <col min="6" max="6" width="4.7109375" customWidth="1"/>
    <col min="7" max="7" width="9.5703125" customWidth="1"/>
  </cols>
  <sheetData>
    <row r="1" spans="1:7" ht="21" customHeight="1" x14ac:dyDescent="0.35">
      <c r="A1" s="48" t="s">
        <v>0</v>
      </c>
      <c r="B1" s="48"/>
      <c r="C1" s="48"/>
    </row>
    <row r="2" spans="1:7" ht="21" customHeight="1" x14ac:dyDescent="0.35">
      <c r="A2" s="48" t="s">
        <v>13</v>
      </c>
      <c r="B2" s="48"/>
      <c r="C2" s="48"/>
    </row>
    <row r="3" spans="1:7" ht="15" customHeight="1" x14ac:dyDescent="0.25">
      <c r="A3" s="49" t="s">
        <v>8</v>
      </c>
      <c r="B3" s="49"/>
      <c r="C3" s="49"/>
    </row>
    <row r="4" spans="1:7" ht="15.75" customHeight="1" x14ac:dyDescent="0.25">
      <c r="A4" s="50" t="s">
        <v>15</v>
      </c>
      <c r="B4" s="50"/>
      <c r="C4" s="50"/>
    </row>
    <row r="5" spans="1:7" ht="15.75" customHeight="1" x14ac:dyDescent="0.25">
      <c r="A5" s="51" t="s">
        <v>22</v>
      </c>
      <c r="B5" s="51"/>
      <c r="C5" s="51"/>
    </row>
    <row r="6" spans="1:7" ht="15.75" x14ac:dyDescent="0.25">
      <c r="A6" s="1"/>
      <c r="B6" s="1"/>
      <c r="C6" s="1"/>
    </row>
    <row r="7" spans="1:7" ht="15.75" x14ac:dyDescent="0.25">
      <c r="A7" s="4"/>
      <c r="C7" s="15"/>
    </row>
    <row r="8" spans="1:7" x14ac:dyDescent="0.25">
      <c r="A8" s="2" t="s">
        <v>1</v>
      </c>
      <c r="B8" s="2" t="s">
        <v>2</v>
      </c>
      <c r="C8" s="2" t="s">
        <v>3</v>
      </c>
      <c r="D8" s="9" t="s">
        <v>4</v>
      </c>
      <c r="E8" s="9" t="s">
        <v>5</v>
      </c>
      <c r="F8" s="9" t="s">
        <v>6</v>
      </c>
    </row>
    <row r="9" spans="1:7" x14ac:dyDescent="0.25">
      <c r="A9" s="30">
        <v>1</v>
      </c>
      <c r="B9" s="16">
        <v>242</v>
      </c>
      <c r="C9" s="29" t="str">
        <f t="shared" ref="C9:C11" si="0">IF(ISBLANK(B9)," ",VLOOKUP(B9,LYC,2,FALSE)&amp;" "&amp;VLOOKUP(B9,LYC,3,FALSE)&amp;",  "&amp;VLOOKUP(B9,LYC,7,FALSE))</f>
        <v>LYC JULIEN WITTMER,  CHAROLLES</v>
      </c>
      <c r="D9" s="31">
        <v>1</v>
      </c>
      <c r="E9" s="16"/>
      <c r="F9" s="16"/>
      <c r="G9" s="17"/>
    </row>
    <row r="10" spans="1:7" x14ac:dyDescent="0.25">
      <c r="A10" s="6">
        <v>2</v>
      </c>
      <c r="B10" s="8">
        <v>314</v>
      </c>
      <c r="C10" s="3" t="str">
        <f t="shared" si="0"/>
        <v>LYC HENRI PARRIAT,  MONTCEAU LES MINES</v>
      </c>
      <c r="D10" s="19">
        <v>1</v>
      </c>
      <c r="E10" s="5"/>
      <c r="F10" s="5"/>
    </row>
    <row r="11" spans="1:7" x14ac:dyDescent="0.25">
      <c r="A11" s="6">
        <v>3</v>
      </c>
      <c r="B11" s="8">
        <v>253</v>
      </c>
      <c r="C11" s="3" t="str">
        <f t="shared" si="0"/>
        <v>LYC LA PRAT'S,  CLUNY</v>
      </c>
      <c r="D11" s="19">
        <v>1</v>
      </c>
      <c r="E11" s="5"/>
      <c r="F11" s="5"/>
    </row>
  </sheetData>
  <mergeCells count="5">
    <mergeCell ref="A5:C5"/>
    <mergeCell ref="A1:C1"/>
    <mergeCell ref="A2:C2"/>
    <mergeCell ref="A3:C3"/>
    <mergeCell ref="A4:C4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H15" sqref="H15"/>
    </sheetView>
  </sheetViews>
  <sheetFormatPr baseColWidth="10" defaultRowHeight="15" x14ac:dyDescent="0.25"/>
  <cols>
    <col min="1" max="1" width="5.85546875" customWidth="1"/>
    <col min="2" max="2" width="5.140625" customWidth="1"/>
    <col min="3" max="3" width="55.7109375" customWidth="1"/>
    <col min="4" max="4" width="3.7109375" customWidth="1"/>
    <col min="5" max="6" width="4.5703125" customWidth="1"/>
    <col min="7" max="7" width="13.140625" customWidth="1"/>
  </cols>
  <sheetData>
    <row r="1" spans="1:6" ht="21" x14ac:dyDescent="0.35">
      <c r="A1" s="13"/>
      <c r="B1" s="13"/>
      <c r="C1" s="13" t="s">
        <v>0</v>
      </c>
    </row>
    <row r="2" spans="1:6" ht="21" x14ac:dyDescent="0.35">
      <c r="A2" s="13"/>
      <c r="B2" s="13"/>
      <c r="C2" s="21" t="s">
        <v>30</v>
      </c>
    </row>
    <row r="3" spans="1:6" x14ac:dyDescent="0.25">
      <c r="A3" s="14"/>
      <c r="B3" s="14"/>
      <c r="C3" s="22" t="s">
        <v>11</v>
      </c>
    </row>
    <row r="4" spans="1:6" ht="15.75" x14ac:dyDescent="0.25">
      <c r="A4" s="12"/>
      <c r="B4" s="12"/>
      <c r="C4" s="23" t="s">
        <v>15</v>
      </c>
    </row>
    <row r="5" spans="1:6" ht="15.75" x14ac:dyDescent="0.25">
      <c r="A5" s="12"/>
      <c r="B5" s="12"/>
      <c r="C5" s="20" t="s">
        <v>29</v>
      </c>
    </row>
    <row r="6" spans="1:6" ht="15.75" x14ac:dyDescent="0.25">
      <c r="A6" s="1"/>
      <c r="B6" s="1"/>
      <c r="C6" s="1"/>
    </row>
    <row r="7" spans="1:6" ht="15.75" x14ac:dyDescent="0.25">
      <c r="A7" s="4"/>
      <c r="C7" s="18"/>
    </row>
    <row r="8" spans="1:6" x14ac:dyDescent="0.25">
      <c r="A8" s="2" t="s">
        <v>1</v>
      </c>
      <c r="B8" s="2" t="s">
        <v>2</v>
      </c>
      <c r="C8" s="2" t="s">
        <v>3</v>
      </c>
      <c r="D8" s="9" t="s">
        <v>4</v>
      </c>
      <c r="E8" s="9" t="s">
        <v>5</v>
      </c>
      <c r="F8" s="9" t="s">
        <v>6</v>
      </c>
    </row>
    <row r="9" spans="1:6" x14ac:dyDescent="0.25">
      <c r="A9" s="30">
        <v>1</v>
      </c>
      <c r="B9" s="28"/>
      <c r="C9" s="29" t="str">
        <f t="shared" ref="C9:C12" si="0">IF(ISBLANK(B9)," ",VLOOKUP(B9,LYC,2,FALSE)&amp;" "&amp;VLOOKUP(B9,LYC,3,FALSE)&amp;",  "&amp;VLOOKUP(B9,LYC,7,FALSE))</f>
        <v xml:space="preserve"> </v>
      </c>
      <c r="D9" s="16"/>
      <c r="E9" s="16"/>
      <c r="F9" s="16"/>
    </row>
    <row r="10" spans="1:6" x14ac:dyDescent="0.25">
      <c r="A10" s="30">
        <v>2</v>
      </c>
      <c r="B10" s="28"/>
      <c r="C10" s="29" t="str">
        <f t="shared" si="0"/>
        <v xml:space="preserve"> </v>
      </c>
      <c r="D10" s="16"/>
      <c r="E10" s="16"/>
      <c r="F10" s="16"/>
    </row>
    <row r="11" spans="1:6" x14ac:dyDescent="0.25">
      <c r="A11" s="11">
        <v>3</v>
      </c>
      <c r="B11" s="10"/>
      <c r="C11" s="3" t="str">
        <f t="shared" si="0"/>
        <v xml:space="preserve"> </v>
      </c>
      <c r="D11" s="5"/>
      <c r="E11" s="5"/>
      <c r="F11" s="5"/>
    </row>
    <row r="12" spans="1:6" x14ac:dyDescent="0.25">
      <c r="A12" s="11">
        <v>4</v>
      </c>
      <c r="B12" s="10"/>
      <c r="C12" s="3" t="str">
        <f t="shared" si="0"/>
        <v xml:space="preserve"> </v>
      </c>
      <c r="D12" s="5"/>
      <c r="E12" s="5"/>
      <c r="F12" s="5"/>
    </row>
    <row r="13" spans="1:6" x14ac:dyDescent="0.25">
      <c r="A13" s="11">
        <v>5</v>
      </c>
      <c r="B13" s="10"/>
      <c r="C13" s="3" t="str">
        <f t="shared" ref="C13" si="1">IF(ISBLANK(B13)," ",VLOOKUP(B13,LYC,2,FALSE)&amp;" "&amp;VLOOKUP(B13,LYC,3,FALSE)&amp;",  "&amp;VLOOKUP(B13,LYC,7,FALSE))</f>
        <v xml:space="preserve"> </v>
      </c>
      <c r="D13" s="5"/>
      <c r="E13" s="5"/>
      <c r="F13" s="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J19" sqref="J19"/>
    </sheetView>
  </sheetViews>
  <sheetFormatPr baseColWidth="10" defaultRowHeight="15" x14ac:dyDescent="0.25"/>
  <cols>
    <col min="1" max="1" width="5.85546875" customWidth="1"/>
    <col min="2" max="2" width="5.140625" customWidth="1"/>
    <col min="3" max="3" width="55.7109375" customWidth="1"/>
    <col min="4" max="4" width="3.7109375" customWidth="1"/>
    <col min="5" max="5" width="5.140625" customWidth="1"/>
    <col min="6" max="6" width="4.5703125" customWidth="1"/>
    <col min="7" max="7" width="8" customWidth="1"/>
  </cols>
  <sheetData>
    <row r="1" spans="1:7" ht="21" x14ac:dyDescent="0.35">
      <c r="A1" s="13"/>
      <c r="B1" s="13"/>
      <c r="C1" s="13" t="s">
        <v>0</v>
      </c>
    </row>
    <row r="2" spans="1:7" ht="21" x14ac:dyDescent="0.35">
      <c r="A2" s="13"/>
      <c r="B2" s="13"/>
      <c r="C2" s="21" t="s">
        <v>18</v>
      </c>
    </row>
    <row r="3" spans="1:7" x14ac:dyDescent="0.25">
      <c r="A3" s="14"/>
      <c r="B3" s="14"/>
      <c r="C3" s="22" t="s">
        <v>19</v>
      </c>
    </row>
    <row r="4" spans="1:7" ht="15.75" x14ac:dyDescent="0.25">
      <c r="A4" s="12"/>
      <c r="B4" s="12"/>
      <c r="C4" s="23" t="s">
        <v>15</v>
      </c>
    </row>
    <row r="5" spans="1:7" ht="15.75" x14ac:dyDescent="0.25">
      <c r="A5" s="12"/>
      <c r="B5" s="12"/>
      <c r="C5" s="20" t="s">
        <v>20</v>
      </c>
    </row>
    <row r="6" spans="1:7" ht="15.75" x14ac:dyDescent="0.25">
      <c r="A6" s="1"/>
      <c r="B6" s="1"/>
      <c r="C6" s="1"/>
    </row>
    <row r="7" spans="1:7" ht="15.75" x14ac:dyDescent="0.25">
      <c r="A7" s="4"/>
      <c r="C7" s="7" t="s">
        <v>21</v>
      </c>
    </row>
    <row r="8" spans="1:7" x14ac:dyDescent="0.25">
      <c r="A8" s="2" t="s">
        <v>1</v>
      </c>
      <c r="B8" s="2" t="s">
        <v>2</v>
      </c>
      <c r="C8" s="2" t="s">
        <v>3</v>
      </c>
      <c r="D8" s="9" t="s">
        <v>4</v>
      </c>
      <c r="E8" s="9" t="s">
        <v>5</v>
      </c>
      <c r="F8" s="9" t="s">
        <v>6</v>
      </c>
    </row>
    <row r="9" spans="1:7" x14ac:dyDescent="0.25">
      <c r="A9" s="30">
        <v>1</v>
      </c>
      <c r="B9" s="28">
        <v>298</v>
      </c>
      <c r="C9" s="29" t="str">
        <f>IF(ISBLANK(B9)," ",VLOOKUP(B9,LYC,2,FALSE)&amp;" "&amp;VLOOKUP(B9,LYC,3,FALSE)&amp;",  "&amp;VLOOKUP(B9,LYC,7,FALSE))</f>
        <v>LYC RENE CASSIN,  MACON</v>
      </c>
      <c r="D9" s="16">
        <v>1</v>
      </c>
      <c r="E9" s="16"/>
      <c r="F9" s="16" t="s">
        <v>41</v>
      </c>
      <c r="G9" s="17"/>
    </row>
    <row r="10" spans="1:7" x14ac:dyDescent="0.25">
      <c r="A10" s="6">
        <v>2</v>
      </c>
      <c r="B10" s="10">
        <v>223</v>
      </c>
      <c r="C10" s="3" t="str">
        <f>IF(ISBLANK(B10)," ",VLOOKUP(B10,LYC,2,FALSE)&amp;" "&amp;VLOOKUP(B10,LYC,3,FALSE)&amp;",  "&amp;VLOOKUP(B10,LYC,7,FALSE))</f>
        <v>LYC HILAIRE DE CHARDONNET,  CHALON SUR SAONE</v>
      </c>
      <c r="D10" s="5">
        <v>1</v>
      </c>
      <c r="E10" s="5"/>
      <c r="F10" s="16"/>
    </row>
    <row r="11" spans="1:7" x14ac:dyDescent="0.25">
      <c r="A11" s="6">
        <v>3</v>
      </c>
      <c r="B11" s="10">
        <v>351</v>
      </c>
      <c r="C11" s="3" t="str">
        <f>IF(ISBLANK(B11)," ",VLOOKUP(B11,LYC,2,FALSE)&amp;" "&amp;VLOOKUP(B11,LYC,3,FALSE)&amp;",  "&amp;VLOOKUP(B11,LYC,7,FALSE))</f>
        <v>LA AGRICOLE,  TOURNUS</v>
      </c>
      <c r="D11" s="5">
        <v>1</v>
      </c>
      <c r="E11" s="5"/>
      <c r="F11" s="16"/>
    </row>
    <row r="12" spans="1:7" x14ac:dyDescent="0.25">
      <c r="A12" s="6">
        <v>4</v>
      </c>
      <c r="B12" s="10">
        <v>271</v>
      </c>
      <c r="C12" s="3" t="str">
        <f>IF(ISBLANK(B12)," ",VLOOKUP(B12,LYC,2,FALSE)&amp;" "&amp;VLOOKUP(B12,LYC,3,FALSE)&amp;",  "&amp;VLOOKUP(B12,LYC,7,FALSE))</f>
        <v>LA FORESTIER DE BOURGOGNE,  ETANG SUR ARROUX</v>
      </c>
      <c r="D12" s="5">
        <v>1</v>
      </c>
      <c r="E12" s="5"/>
      <c r="F12" s="16"/>
    </row>
    <row r="14" spans="1:7" ht="15.75" x14ac:dyDescent="0.25">
      <c r="A14" s="4"/>
      <c r="C14" s="7" t="s">
        <v>9</v>
      </c>
    </row>
    <row r="15" spans="1:7" x14ac:dyDescent="0.25">
      <c r="A15" s="2" t="s">
        <v>1</v>
      </c>
      <c r="B15" s="2" t="s">
        <v>2</v>
      </c>
      <c r="C15" s="2" t="s">
        <v>3</v>
      </c>
      <c r="D15" s="9" t="s">
        <v>4</v>
      </c>
      <c r="E15" s="9" t="s">
        <v>5</v>
      </c>
      <c r="F15" s="9" t="s">
        <v>6</v>
      </c>
    </row>
    <row r="16" spans="1:7" x14ac:dyDescent="0.25">
      <c r="A16" s="30">
        <v>1</v>
      </c>
      <c r="B16" s="28">
        <v>292</v>
      </c>
      <c r="C16" s="29" t="str">
        <f>IF(ISBLANK(B16)," ",VLOOKUP(B16,LYC,2,FALSE)&amp;" "&amp;VLOOKUP(B16,LYC,3,FALSE)&amp;",  "&amp;VLOOKUP(B16,LYC,7,FALSE))</f>
        <v>LYC LEON BLUM,  LE CREUSOT CEDEX</v>
      </c>
      <c r="D16" s="5">
        <v>1</v>
      </c>
      <c r="E16" s="5">
        <v>5</v>
      </c>
      <c r="F16" s="16" t="s">
        <v>41</v>
      </c>
      <c r="G16" s="17"/>
    </row>
    <row r="17" spans="1:6" x14ac:dyDescent="0.25">
      <c r="A17" s="6">
        <v>2</v>
      </c>
      <c r="B17" s="10">
        <v>228</v>
      </c>
      <c r="C17" s="3" t="str">
        <f>IF(ISBLANK(B17)," ",VLOOKUP(B17,LYC,2,FALSE)&amp;" "&amp;VLOOKUP(B17,LYC,3,FALSE)&amp;",  "&amp;VLOOKUP(B17,LYC,7,FALSE))</f>
        <v>LYC POLYVALENT EMILAND GAUTHEY,  CHALON SUR SAONE</v>
      </c>
      <c r="D17" s="5">
        <v>1</v>
      </c>
      <c r="E17" s="5">
        <v>5</v>
      </c>
      <c r="F17" s="16"/>
    </row>
    <row r="18" spans="1:6" x14ac:dyDescent="0.25">
      <c r="A18" s="6">
        <v>3</v>
      </c>
      <c r="B18" s="10">
        <v>350</v>
      </c>
      <c r="C18" s="3" t="str">
        <f>IF(ISBLANK(B18)," ",VLOOKUP(B18,LYC,2,FALSE)&amp;" "&amp;VLOOKUP(B18,LYC,3,FALSE)&amp;",  "&amp;VLOOKUP(B18,LYC,7,FALSE))</f>
        <v>LYC GABRIEL VOISIN,  TOURNUS</v>
      </c>
      <c r="D18" s="5">
        <v>1</v>
      </c>
      <c r="E18" s="5">
        <v>2</v>
      </c>
      <c r="F18" s="16"/>
    </row>
    <row r="19" spans="1:6" x14ac:dyDescent="0.25">
      <c r="A19" s="11" t="s">
        <v>40</v>
      </c>
      <c r="B19" s="37">
        <v>225</v>
      </c>
      <c r="C19" s="3" t="str">
        <f>IF(ISBLANK(B19)," ",VLOOKUP(B19,LYC,2,FALSE)&amp;" "&amp;VLOOKUP(B19,LYC,3,FALSE)&amp;",  "&amp;VLOOKUP(B19,LYC,7,FALSE))</f>
        <v>LP DES METIERS CAMILLE DU GAST,  CHALON SUR SAONE</v>
      </c>
      <c r="D19" s="5">
        <v>1</v>
      </c>
      <c r="E19" s="5"/>
      <c r="F19" s="16"/>
    </row>
    <row r="21" spans="1:6" x14ac:dyDescent="0.25">
      <c r="A21" s="52" t="s">
        <v>61</v>
      </c>
      <c r="B21" s="52"/>
      <c r="C21" s="52"/>
    </row>
    <row r="22" spans="1:6" x14ac:dyDescent="0.25">
      <c r="A22" s="52" t="s">
        <v>62</v>
      </c>
      <c r="B22" s="52"/>
      <c r="C22" s="52"/>
    </row>
    <row r="23" spans="1:6" x14ac:dyDescent="0.25">
      <c r="A23" s="52" t="s">
        <v>63</v>
      </c>
      <c r="B23" s="52"/>
      <c r="C23" s="52"/>
    </row>
  </sheetData>
  <mergeCells count="3">
    <mergeCell ref="A21:C21"/>
    <mergeCell ref="A22:C22"/>
    <mergeCell ref="A23:C2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A19" sqref="A19:C19"/>
    </sheetView>
  </sheetViews>
  <sheetFormatPr baseColWidth="10" defaultRowHeight="15" x14ac:dyDescent="0.25"/>
  <cols>
    <col min="1" max="1" width="6.5703125" customWidth="1"/>
    <col min="2" max="2" width="5.140625" customWidth="1"/>
    <col min="3" max="3" width="52" customWidth="1"/>
    <col min="4" max="4" width="3" customWidth="1"/>
    <col min="5" max="5" width="5.140625" customWidth="1"/>
    <col min="6" max="6" width="4.7109375" customWidth="1"/>
    <col min="7" max="7" width="10.7109375" customWidth="1"/>
  </cols>
  <sheetData>
    <row r="1" spans="1:7" ht="21" x14ac:dyDescent="0.35">
      <c r="A1" s="25"/>
      <c r="B1" s="25"/>
      <c r="C1" s="25" t="s">
        <v>0</v>
      </c>
    </row>
    <row r="2" spans="1:7" ht="21" x14ac:dyDescent="0.35">
      <c r="A2" s="25"/>
      <c r="B2" s="25"/>
      <c r="C2" s="25" t="s">
        <v>10</v>
      </c>
    </row>
    <row r="3" spans="1:7" x14ac:dyDescent="0.25">
      <c r="A3" s="26"/>
      <c r="B3" s="26"/>
      <c r="C3" s="26" t="s">
        <v>14</v>
      </c>
    </row>
    <row r="4" spans="1:7" ht="15.75" x14ac:dyDescent="0.25">
      <c r="A4" s="24"/>
      <c r="B4" s="24"/>
      <c r="C4" s="27" t="s">
        <v>15</v>
      </c>
    </row>
    <row r="5" spans="1:7" ht="15.75" x14ac:dyDescent="0.25">
      <c r="A5" s="24"/>
      <c r="B5" s="24"/>
      <c r="C5" s="24" t="s">
        <v>17</v>
      </c>
    </row>
    <row r="6" spans="1:7" ht="15.75" x14ac:dyDescent="0.25">
      <c r="A6" s="1"/>
      <c r="B6" s="1"/>
      <c r="C6" s="1"/>
    </row>
    <row r="7" spans="1:7" ht="15.75" x14ac:dyDescent="0.25">
      <c r="A7" s="4"/>
      <c r="C7" s="7" t="s">
        <v>16</v>
      </c>
    </row>
    <row r="8" spans="1:7" x14ac:dyDescent="0.25">
      <c r="A8" s="2" t="s">
        <v>1</v>
      </c>
      <c r="B8" s="2" t="s">
        <v>2</v>
      </c>
      <c r="C8" s="2" t="s">
        <v>3</v>
      </c>
      <c r="D8" s="9" t="s">
        <v>4</v>
      </c>
      <c r="E8" s="9" t="s">
        <v>5</v>
      </c>
      <c r="F8" s="9" t="s">
        <v>6</v>
      </c>
    </row>
    <row r="9" spans="1:7" x14ac:dyDescent="0.25">
      <c r="A9" s="6">
        <v>1</v>
      </c>
      <c r="B9" s="28">
        <v>228</v>
      </c>
      <c r="C9" s="29" t="str">
        <f t="shared" ref="C9:C11" si="0">IF(ISBLANK(B9)," ",VLOOKUP(B9,LYC,2,FALSE)&amp;" "&amp;VLOOKUP(B9,LYC,3,FALSE)&amp;",  "&amp;VLOOKUP(B9,LYC,7,FALSE))</f>
        <v>LYC POLYVALENT EMILAND GAUTHEY,  CHALON SUR SAONE</v>
      </c>
      <c r="D9" s="16">
        <v>1</v>
      </c>
      <c r="E9" s="16"/>
      <c r="F9" s="16"/>
      <c r="G9" s="17"/>
    </row>
    <row r="10" spans="1:7" x14ac:dyDescent="0.25">
      <c r="A10" s="6">
        <v>2</v>
      </c>
      <c r="B10" s="10">
        <v>272</v>
      </c>
      <c r="C10" s="3" t="str">
        <f t="shared" si="0"/>
        <v>LA AGRICOLE FONTAINES,  FONTAINES</v>
      </c>
      <c r="D10" s="5">
        <v>1</v>
      </c>
      <c r="E10" s="5"/>
      <c r="F10" s="5"/>
    </row>
    <row r="11" spans="1:7" x14ac:dyDescent="0.25">
      <c r="A11" s="11">
        <v>3</v>
      </c>
      <c r="B11" s="10">
        <v>272</v>
      </c>
      <c r="C11" s="3" t="str">
        <f t="shared" si="0"/>
        <v>LA AGRICOLE FONTAINES,  FONTAINES</v>
      </c>
      <c r="D11" s="5">
        <v>2</v>
      </c>
      <c r="E11" s="5"/>
      <c r="F11" s="5"/>
    </row>
    <row r="14" spans="1:7" ht="15.75" x14ac:dyDescent="0.25">
      <c r="A14" s="4"/>
      <c r="C14" s="7" t="s">
        <v>57</v>
      </c>
    </row>
    <row r="15" spans="1:7" x14ac:dyDescent="0.25">
      <c r="A15" s="2" t="s">
        <v>1</v>
      </c>
      <c r="B15" s="2" t="s">
        <v>2</v>
      </c>
      <c r="C15" s="2" t="s">
        <v>3</v>
      </c>
      <c r="D15" s="9" t="s">
        <v>4</v>
      </c>
      <c r="E15" s="9" t="s">
        <v>5</v>
      </c>
      <c r="F15" s="9" t="s">
        <v>6</v>
      </c>
    </row>
    <row r="16" spans="1:7" x14ac:dyDescent="0.25">
      <c r="A16" s="30">
        <v>1</v>
      </c>
      <c r="B16" s="28">
        <v>314</v>
      </c>
      <c r="C16" s="29" t="str">
        <f t="shared" ref="C16:C17" si="1">IF(ISBLANK(B16)," ",VLOOKUP(B16,LYC,2,FALSE)&amp;" "&amp;VLOOKUP(B16,LYC,3,FALSE)&amp;",  "&amp;VLOOKUP(B16,LYC,7,FALSE))</f>
        <v>LYC HENRI PARRIAT,  MONTCEAU LES MINES</v>
      </c>
      <c r="D16" s="16">
        <v>1</v>
      </c>
      <c r="E16" s="16"/>
      <c r="F16" s="16"/>
      <c r="G16" s="17"/>
    </row>
    <row r="17" spans="1:6" x14ac:dyDescent="0.25">
      <c r="A17" s="6">
        <v>2</v>
      </c>
      <c r="B17" s="10">
        <v>201</v>
      </c>
      <c r="C17" s="3" t="str">
        <f t="shared" si="1"/>
        <v>LYC BONAPARTE,  AUTUN CEDEX</v>
      </c>
      <c r="D17" s="5">
        <v>1</v>
      </c>
      <c r="E17" s="5"/>
      <c r="F17" s="5"/>
    </row>
    <row r="19" spans="1:6" x14ac:dyDescent="0.25">
      <c r="A19" s="52" t="s">
        <v>89</v>
      </c>
      <c r="B19" s="52"/>
      <c r="C19" s="52"/>
    </row>
    <row r="20" spans="1:6" ht="15.75" x14ac:dyDescent="0.25">
      <c r="A20" s="4"/>
      <c r="C20" s="7" t="s">
        <v>12</v>
      </c>
    </row>
    <row r="21" spans="1:6" x14ac:dyDescent="0.25">
      <c r="A21" s="2" t="s">
        <v>1</v>
      </c>
      <c r="B21" s="2" t="s">
        <v>2</v>
      </c>
      <c r="C21" s="2" t="s">
        <v>3</v>
      </c>
      <c r="D21" s="9" t="s">
        <v>4</v>
      </c>
      <c r="E21" s="9" t="s">
        <v>5</v>
      </c>
      <c r="F21" s="9" t="s">
        <v>6</v>
      </c>
    </row>
    <row r="22" spans="1:6" x14ac:dyDescent="0.25">
      <c r="A22" s="30">
        <v>1</v>
      </c>
      <c r="B22" s="28">
        <v>202</v>
      </c>
      <c r="C22" s="29" t="str">
        <f t="shared" ref="C22:C24" si="2">IF(ISBLANK(B22)," ",VLOOKUP(B22,LYC,2,FALSE)&amp;" "&amp;VLOOKUP(B22,LYC,3,FALSE)&amp;",  "&amp;VLOOKUP(B22,LYC,7,FALSE))</f>
        <v>LYC MILITAIRE,  AUTUN CEDEX</v>
      </c>
      <c r="D22" s="16">
        <v>1</v>
      </c>
      <c r="E22" s="16"/>
      <c r="F22" s="16"/>
    </row>
    <row r="23" spans="1:6" x14ac:dyDescent="0.25">
      <c r="A23" s="6">
        <v>2</v>
      </c>
      <c r="B23" s="10">
        <v>242</v>
      </c>
      <c r="C23" s="3" t="str">
        <f t="shared" si="2"/>
        <v>LYC JULIEN WITTMER,  CHAROLLES</v>
      </c>
      <c r="D23" s="5">
        <v>1</v>
      </c>
      <c r="E23" s="5"/>
      <c r="F23" s="5"/>
    </row>
    <row r="24" spans="1:6" x14ac:dyDescent="0.25">
      <c r="A24" s="11">
        <v>3</v>
      </c>
      <c r="B24" s="10">
        <v>314</v>
      </c>
      <c r="C24" s="3" t="str">
        <f t="shared" si="2"/>
        <v>LYC HENRI PARRIAT,  MONTCEAU LES MINES</v>
      </c>
      <c r="D24" s="5">
        <v>2</v>
      </c>
      <c r="E24" s="5"/>
      <c r="F24" s="5"/>
    </row>
    <row r="26" spans="1:6" x14ac:dyDescent="0.25">
      <c r="A26" s="52" t="s">
        <v>87</v>
      </c>
      <c r="B26" s="52"/>
      <c r="C26" s="52"/>
    </row>
    <row r="27" spans="1:6" x14ac:dyDescent="0.25">
      <c r="A27" s="52" t="s">
        <v>88</v>
      </c>
      <c r="B27" s="52"/>
      <c r="C27" s="52"/>
    </row>
    <row r="28" spans="1:6" x14ac:dyDescent="0.25">
      <c r="A28" s="52" t="s">
        <v>91</v>
      </c>
      <c r="B28" s="52"/>
      <c r="C28" s="52"/>
    </row>
  </sheetData>
  <mergeCells count="4">
    <mergeCell ref="A26:C26"/>
    <mergeCell ref="A27:C27"/>
    <mergeCell ref="A28:C28"/>
    <mergeCell ref="A19:C1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opLeftCell="A10" workbookViewId="0">
      <selection activeCell="G37" sqref="G37"/>
    </sheetView>
  </sheetViews>
  <sheetFormatPr baseColWidth="10" defaultRowHeight="15" x14ac:dyDescent="0.25"/>
  <cols>
    <col min="1" max="1" width="6.5703125" customWidth="1"/>
    <col min="2" max="2" width="5.140625" customWidth="1"/>
    <col min="3" max="3" width="52" customWidth="1"/>
    <col min="4" max="4" width="3" customWidth="1"/>
    <col min="5" max="5" width="4.85546875" customWidth="1"/>
    <col min="6" max="6" width="4.140625" customWidth="1"/>
    <col min="7" max="7" width="10.7109375" customWidth="1"/>
  </cols>
  <sheetData>
    <row r="1" spans="1:7" ht="21" x14ac:dyDescent="0.35">
      <c r="A1" s="32"/>
      <c r="B1" s="32"/>
      <c r="C1" s="32" t="s">
        <v>0</v>
      </c>
    </row>
    <row r="2" spans="1:7" ht="21" x14ac:dyDescent="0.35">
      <c r="A2" s="32"/>
      <c r="B2" s="32"/>
      <c r="C2" s="32" t="s">
        <v>31</v>
      </c>
    </row>
    <row r="3" spans="1:7" x14ac:dyDescent="0.25">
      <c r="A3" s="33"/>
      <c r="B3" s="33"/>
      <c r="C3" s="33" t="s">
        <v>7</v>
      </c>
    </row>
    <row r="4" spans="1:7" ht="15.75" x14ac:dyDescent="0.25">
      <c r="A4" s="35"/>
      <c r="B4" s="35"/>
      <c r="C4" s="34" t="s">
        <v>15</v>
      </c>
    </row>
    <row r="5" spans="1:7" ht="15.75" x14ac:dyDescent="0.25">
      <c r="A5" s="35"/>
      <c r="B5" s="35"/>
      <c r="C5" s="35" t="s">
        <v>32</v>
      </c>
    </row>
    <row r="6" spans="1:7" ht="15.75" x14ac:dyDescent="0.25">
      <c r="A6" s="1"/>
      <c r="B6" s="1"/>
      <c r="C6" s="1"/>
    </row>
    <row r="7" spans="1:7" ht="15.75" x14ac:dyDescent="0.25">
      <c r="A7" s="4"/>
      <c r="C7" s="7" t="s">
        <v>48</v>
      </c>
    </row>
    <row r="8" spans="1:7" x14ac:dyDescent="0.25">
      <c r="A8" s="2" t="s">
        <v>1</v>
      </c>
      <c r="B8" s="2" t="s">
        <v>2</v>
      </c>
      <c r="C8" s="2" t="s">
        <v>3</v>
      </c>
      <c r="D8" s="9" t="s">
        <v>4</v>
      </c>
      <c r="E8" s="9" t="s">
        <v>5</v>
      </c>
      <c r="F8" s="9" t="s">
        <v>6</v>
      </c>
    </row>
    <row r="9" spans="1:7" x14ac:dyDescent="0.25">
      <c r="A9" s="6">
        <v>1</v>
      </c>
      <c r="B9" s="28">
        <v>317</v>
      </c>
      <c r="C9" s="29" t="str">
        <f t="shared" ref="C9:C11" si="0">IF(ISBLANK(B9)," ",VLOOKUP(B9,LYC,2,FALSE)&amp;" "&amp;VLOOKUP(B9,LYC,3,FALSE)&amp;",  "&amp;VLOOKUP(B9,LYC,7,FALSE))</f>
        <v>COL ANTOINE DE SAINT-EXUPERY,  MONTCEAU LES MINES</v>
      </c>
      <c r="D9" s="16">
        <v>1</v>
      </c>
      <c r="E9" s="16"/>
      <c r="F9" s="16" t="s">
        <v>41</v>
      </c>
      <c r="G9" s="17"/>
    </row>
    <row r="10" spans="1:7" x14ac:dyDescent="0.25">
      <c r="A10" s="6">
        <v>2</v>
      </c>
      <c r="B10" s="10">
        <v>346</v>
      </c>
      <c r="C10" s="3" t="str">
        <f t="shared" si="0"/>
        <v>COL LOUIS PASTEUR,  ST REMY</v>
      </c>
      <c r="D10" s="5">
        <v>1</v>
      </c>
      <c r="E10" s="5"/>
      <c r="F10" s="5"/>
    </row>
    <row r="11" spans="1:7" x14ac:dyDescent="0.25">
      <c r="A11" s="11">
        <v>3</v>
      </c>
      <c r="B11" s="10">
        <v>334</v>
      </c>
      <c r="C11" s="3" t="str">
        <f t="shared" si="0"/>
        <v>COL DAVID NIEPCE,  SENNECEY LE GRAND</v>
      </c>
      <c r="D11" s="5">
        <v>1</v>
      </c>
      <c r="E11" s="5"/>
      <c r="F11" s="5"/>
    </row>
    <row r="13" spans="1:7" ht="15.75" x14ac:dyDescent="0.25">
      <c r="A13" s="4"/>
      <c r="C13" s="7" t="s">
        <v>49</v>
      </c>
    </row>
    <row r="14" spans="1:7" x14ac:dyDescent="0.25">
      <c r="A14" s="2" t="s">
        <v>1</v>
      </c>
      <c r="B14" s="2" t="s">
        <v>2</v>
      </c>
      <c r="C14" s="2" t="s">
        <v>3</v>
      </c>
      <c r="D14" s="9" t="s">
        <v>4</v>
      </c>
      <c r="E14" s="9" t="s">
        <v>5</v>
      </c>
      <c r="F14" s="9" t="s">
        <v>6</v>
      </c>
    </row>
    <row r="15" spans="1:7" x14ac:dyDescent="0.25">
      <c r="A15" s="6">
        <v>1</v>
      </c>
      <c r="B15" s="28">
        <v>258</v>
      </c>
      <c r="C15" s="29" t="str">
        <f t="shared" ref="C15:C17" si="1">IF(ISBLANK(B15)," ",VLOOKUP(B15,LYC,2,FALSE)&amp;" "&amp;VLOOKUP(B15,LYC,3,FALSE)&amp;",  "&amp;VLOOKUP(B15,LYC,7,FALSE))</f>
        <v>COL ROGER BOYER,  CUISEAUX</v>
      </c>
      <c r="D15" s="16">
        <v>1</v>
      </c>
      <c r="E15" s="16"/>
      <c r="F15" s="16" t="s">
        <v>41</v>
      </c>
    </row>
    <row r="16" spans="1:7" x14ac:dyDescent="0.25">
      <c r="A16" s="6">
        <v>2</v>
      </c>
      <c r="B16" s="10"/>
      <c r="C16" s="3" t="str">
        <f t="shared" si="1"/>
        <v xml:space="preserve"> </v>
      </c>
      <c r="D16" s="5"/>
      <c r="E16" s="5"/>
      <c r="F16" s="5"/>
    </row>
    <row r="17" spans="1:6" x14ac:dyDescent="0.25">
      <c r="A17" s="11">
        <v>3</v>
      </c>
      <c r="B17" s="10"/>
      <c r="C17" s="3" t="str">
        <f t="shared" si="1"/>
        <v xml:space="preserve"> </v>
      </c>
      <c r="D17" s="5"/>
      <c r="E17" s="5"/>
      <c r="F17" s="5"/>
    </row>
    <row r="19" spans="1:6" ht="15.75" x14ac:dyDescent="0.25">
      <c r="A19" s="4"/>
      <c r="C19" s="7" t="s">
        <v>50</v>
      </c>
    </row>
    <row r="20" spans="1:6" x14ac:dyDescent="0.25">
      <c r="A20" s="2" t="s">
        <v>1</v>
      </c>
      <c r="B20" s="2" t="s">
        <v>2</v>
      </c>
      <c r="C20" s="2" t="s">
        <v>3</v>
      </c>
      <c r="D20" s="9" t="s">
        <v>4</v>
      </c>
      <c r="E20" s="9" t="s">
        <v>5</v>
      </c>
      <c r="F20" s="9" t="s">
        <v>6</v>
      </c>
    </row>
    <row r="21" spans="1:6" x14ac:dyDescent="0.25">
      <c r="A21" s="6">
        <v>1</v>
      </c>
      <c r="B21" s="28">
        <v>348</v>
      </c>
      <c r="C21" s="29" t="str">
        <f t="shared" ref="C21:C24" si="2">IF(ISBLANK(B21)," ",VLOOKUP(B21,LYC,2,FALSE)&amp;" "&amp;VLOOKUP(B21,LYC,3,FALSE)&amp;",  "&amp;VLOOKUP(B21,LYC,7,FALSE))</f>
        <v>COL NICOLAS COPERNIC,  ST VALLIER</v>
      </c>
      <c r="D21" s="16">
        <v>1</v>
      </c>
      <c r="E21" s="16"/>
      <c r="F21" s="16" t="s">
        <v>41</v>
      </c>
    </row>
    <row r="22" spans="1:6" x14ac:dyDescent="0.25">
      <c r="A22" s="6">
        <v>2</v>
      </c>
      <c r="B22" s="10">
        <v>207</v>
      </c>
      <c r="C22" s="3" t="str">
        <f t="shared" si="2"/>
        <v>COL DU VALLON,  AUTUN</v>
      </c>
      <c r="D22" s="5">
        <v>1</v>
      </c>
      <c r="E22" s="5"/>
      <c r="F22" s="5"/>
    </row>
    <row r="23" spans="1:6" x14ac:dyDescent="0.25">
      <c r="A23" s="11">
        <v>3</v>
      </c>
      <c r="B23" s="10">
        <v>250</v>
      </c>
      <c r="C23" s="3" t="str">
        <f t="shared" si="2"/>
        <v>COL JEAN MERMOZ,  CHAUFFAILLES</v>
      </c>
      <c r="D23" s="5">
        <v>1</v>
      </c>
      <c r="E23" s="5"/>
      <c r="F23" s="5"/>
    </row>
    <row r="24" spans="1:6" x14ac:dyDescent="0.25">
      <c r="A24" s="11" t="s">
        <v>40</v>
      </c>
      <c r="B24" s="37">
        <v>237</v>
      </c>
      <c r="C24" s="3" t="str">
        <f t="shared" si="2"/>
        <v>COL SAINT DOMINIQUE,  CHALON/SAONE</v>
      </c>
      <c r="D24" s="42"/>
      <c r="E24" s="42"/>
      <c r="F24" s="42"/>
    </row>
    <row r="26" spans="1:6" ht="15.75" x14ac:dyDescent="0.25">
      <c r="A26" s="4"/>
      <c r="C26" s="7" t="s">
        <v>51</v>
      </c>
    </row>
    <row r="27" spans="1:6" x14ac:dyDescent="0.25">
      <c r="A27" s="2" t="s">
        <v>1</v>
      </c>
      <c r="B27" s="2" t="s">
        <v>2</v>
      </c>
      <c r="C27" s="2" t="s">
        <v>3</v>
      </c>
      <c r="D27" s="9" t="s">
        <v>4</v>
      </c>
      <c r="E27" s="9" t="s">
        <v>5</v>
      </c>
      <c r="F27" s="9" t="s">
        <v>6</v>
      </c>
    </row>
    <row r="28" spans="1:6" x14ac:dyDescent="0.25">
      <c r="A28" s="6">
        <v>1</v>
      </c>
      <c r="B28" s="28">
        <v>332</v>
      </c>
      <c r="C28" s="29" t="str">
        <f t="shared" ref="C28:C31" si="3">IF(ISBLANK(B28)," ",VLOOKUP(B28,LYC,2,FALSE)&amp;" "&amp;VLOOKUP(B28,LYC,3,FALSE)&amp;",  "&amp;VLOOKUP(B28,LYC,7,FALSE))</f>
        <v>COL ROGER VAILLAND,  SANVIGNES LES MINES</v>
      </c>
      <c r="D28" s="16">
        <v>1</v>
      </c>
      <c r="E28" s="16"/>
      <c r="F28" s="16" t="s">
        <v>41</v>
      </c>
    </row>
    <row r="29" spans="1:6" x14ac:dyDescent="0.25">
      <c r="A29" s="6">
        <v>2</v>
      </c>
      <c r="B29" s="10">
        <v>312</v>
      </c>
      <c r="C29" s="3" t="str">
        <f t="shared" ref="C29" si="4">IF(ISBLANK(B29)," ",VLOOKUP(B29,LYC,2,FALSE)&amp;" "&amp;VLOOKUP(B29,LYC,3,FALSE)&amp;",  "&amp;VLOOKUP(B29,LYC,7,FALSE))</f>
        <v>COL ST CYR,  MATOUR</v>
      </c>
      <c r="D29" s="8">
        <v>1</v>
      </c>
      <c r="E29" s="8"/>
      <c r="F29" s="8"/>
    </row>
    <row r="30" spans="1:6" x14ac:dyDescent="0.25">
      <c r="A30" s="11">
        <v>3</v>
      </c>
      <c r="B30" s="10">
        <v>354</v>
      </c>
      <c r="C30" s="3" t="str">
        <f t="shared" si="3"/>
        <v>COL LES TROIS RIVIERES,  VERDUN SUR DOUBS</v>
      </c>
      <c r="D30" s="5">
        <v>1</v>
      </c>
      <c r="E30" s="5"/>
      <c r="F30" s="5"/>
    </row>
    <row r="31" spans="1:6" x14ac:dyDescent="0.25">
      <c r="A31" s="11">
        <v>4</v>
      </c>
      <c r="B31" s="10">
        <v>270</v>
      </c>
      <c r="C31" s="3" t="str">
        <f t="shared" si="3"/>
        <v>COL GABRIEL BOUTHIERE,  ETANG SUR ARROUX</v>
      </c>
      <c r="D31" s="5">
        <v>1</v>
      </c>
      <c r="E31" s="5"/>
      <c r="F31" s="5"/>
    </row>
    <row r="33" spans="1:6" ht="15.75" x14ac:dyDescent="0.25">
      <c r="A33" s="4"/>
      <c r="C33" s="7" t="s">
        <v>52</v>
      </c>
    </row>
    <row r="34" spans="1:6" x14ac:dyDescent="0.25">
      <c r="A34" s="2" t="s">
        <v>1</v>
      </c>
      <c r="B34" s="2" t="s">
        <v>2</v>
      </c>
      <c r="C34" s="2" t="s">
        <v>3</v>
      </c>
      <c r="D34" s="9" t="s">
        <v>4</v>
      </c>
      <c r="E34" s="9" t="s">
        <v>5</v>
      </c>
      <c r="F34" s="9" t="s">
        <v>6</v>
      </c>
    </row>
    <row r="35" spans="1:6" x14ac:dyDescent="0.25">
      <c r="A35" s="6">
        <v>1</v>
      </c>
      <c r="B35" s="28">
        <v>207</v>
      </c>
      <c r="C35" s="29" t="str">
        <f t="shared" ref="C35:C38" si="5">IF(ISBLANK(B35)," ",VLOOKUP(B35,LYC,2,FALSE)&amp;" "&amp;VLOOKUP(B35,LYC,3,FALSE)&amp;",  "&amp;VLOOKUP(B35,LYC,7,FALSE))</f>
        <v>COL DU VALLON,  AUTUN</v>
      </c>
      <c r="D35" s="16">
        <v>1</v>
      </c>
      <c r="E35" s="16" t="s">
        <v>45</v>
      </c>
      <c r="F35" s="16" t="s">
        <v>41</v>
      </c>
    </row>
    <row r="36" spans="1:6" x14ac:dyDescent="0.25">
      <c r="A36" s="6">
        <v>2</v>
      </c>
      <c r="B36" s="10">
        <v>316</v>
      </c>
      <c r="C36" s="3" t="str">
        <f t="shared" si="5"/>
        <v>COL JEAN MOULIN,  MONTCEAU LES MINES</v>
      </c>
      <c r="D36" s="8">
        <v>1</v>
      </c>
      <c r="E36" s="8" t="s">
        <v>56</v>
      </c>
      <c r="F36" s="8"/>
    </row>
    <row r="37" spans="1:6" x14ac:dyDescent="0.25">
      <c r="A37" s="11">
        <v>3</v>
      </c>
      <c r="B37" s="10">
        <v>258</v>
      </c>
      <c r="C37" s="3" t="str">
        <f t="shared" si="5"/>
        <v>COL ROGER BOYER,  CUISEAUX</v>
      </c>
      <c r="D37" s="5">
        <v>1</v>
      </c>
      <c r="E37" s="5" t="s">
        <v>56</v>
      </c>
      <c r="F37" s="5"/>
    </row>
    <row r="38" spans="1:6" x14ac:dyDescent="0.25">
      <c r="A38" s="11">
        <v>4</v>
      </c>
      <c r="B38" s="10">
        <v>235</v>
      </c>
      <c r="C38" s="3" t="str">
        <f t="shared" si="5"/>
        <v>COL LE DEVOIR,  CHALON SUR SAONE</v>
      </c>
      <c r="D38" s="5">
        <v>1</v>
      </c>
      <c r="E38" s="5" t="s">
        <v>43</v>
      </c>
      <c r="F38" s="5"/>
    </row>
    <row r="40" spans="1:6" ht="15.75" x14ac:dyDescent="0.25">
      <c r="A40" s="4"/>
      <c r="C40" s="7" t="s">
        <v>53</v>
      </c>
    </row>
    <row r="41" spans="1:6" x14ac:dyDescent="0.25">
      <c r="A41" s="2" t="s">
        <v>1</v>
      </c>
      <c r="B41" s="2" t="s">
        <v>2</v>
      </c>
      <c r="C41" s="2" t="s">
        <v>3</v>
      </c>
      <c r="D41" s="9" t="s">
        <v>4</v>
      </c>
      <c r="E41" s="9" t="s">
        <v>5</v>
      </c>
      <c r="F41" s="9" t="s">
        <v>6</v>
      </c>
    </row>
    <row r="42" spans="1:6" x14ac:dyDescent="0.25">
      <c r="A42" s="6">
        <v>1</v>
      </c>
      <c r="B42" s="28">
        <v>317</v>
      </c>
      <c r="C42" s="29" t="str">
        <f t="shared" ref="C42:C44" si="6">IF(ISBLANK(B42)," ",VLOOKUP(B42,LYC,2,FALSE)&amp;" "&amp;VLOOKUP(B42,LYC,3,FALSE)&amp;",  "&amp;VLOOKUP(B42,LYC,7,FALSE))</f>
        <v>COL ANTOINE DE SAINT-EXUPERY,  MONTCEAU LES MINES</v>
      </c>
      <c r="D42" s="16">
        <v>1</v>
      </c>
      <c r="E42" s="16"/>
      <c r="F42" s="16" t="s">
        <v>41</v>
      </c>
    </row>
    <row r="43" spans="1:6" x14ac:dyDescent="0.25">
      <c r="A43" s="6">
        <v>2</v>
      </c>
      <c r="B43" s="10">
        <v>248</v>
      </c>
      <c r="C43" s="3" t="str">
        <f t="shared" si="6"/>
        <v>COL LOUIS ARAGON,  CHATENOY LE ROYAL</v>
      </c>
      <c r="D43" s="8">
        <v>1</v>
      </c>
      <c r="E43" s="8"/>
      <c r="F43" s="8"/>
    </row>
    <row r="44" spans="1:6" x14ac:dyDescent="0.25">
      <c r="A44" s="11">
        <v>3</v>
      </c>
      <c r="B44" s="10">
        <v>260</v>
      </c>
      <c r="C44" s="3" t="str">
        <f t="shared" si="6"/>
        <v>COL LES DIMES,  CUISERY</v>
      </c>
      <c r="D44" s="5">
        <v>1</v>
      </c>
      <c r="E44" s="5"/>
      <c r="F44" s="5"/>
    </row>
    <row r="46" spans="1:6" ht="15.75" x14ac:dyDescent="0.25">
      <c r="A46" s="4"/>
      <c r="C46" s="7" t="s">
        <v>54</v>
      </c>
    </row>
    <row r="47" spans="1:6" x14ac:dyDescent="0.25">
      <c r="A47" s="2" t="s">
        <v>1</v>
      </c>
      <c r="B47" s="2" t="s">
        <v>2</v>
      </c>
      <c r="C47" s="2" t="s">
        <v>3</v>
      </c>
      <c r="D47" s="9" t="s">
        <v>4</v>
      </c>
      <c r="E47" s="9" t="s">
        <v>5</v>
      </c>
      <c r="F47" s="9" t="s">
        <v>6</v>
      </c>
    </row>
    <row r="48" spans="1:6" x14ac:dyDescent="0.25">
      <c r="A48" s="6">
        <v>1</v>
      </c>
      <c r="B48" s="28">
        <v>312</v>
      </c>
      <c r="C48" s="29" t="str">
        <f t="shared" ref="C48:C50" si="7">IF(ISBLANK(B48)," ",VLOOKUP(B48,LYC,2,FALSE)&amp;" "&amp;VLOOKUP(B48,LYC,3,FALSE)&amp;",  "&amp;VLOOKUP(B48,LYC,7,FALSE))</f>
        <v>COL ST CYR,  MATOUR</v>
      </c>
      <c r="D48" s="16">
        <v>1</v>
      </c>
      <c r="E48" s="16"/>
      <c r="F48" s="16" t="s">
        <v>41</v>
      </c>
    </row>
    <row r="49" spans="1:6" x14ac:dyDescent="0.25">
      <c r="A49" s="6">
        <v>2</v>
      </c>
      <c r="B49" s="10">
        <v>275</v>
      </c>
      <c r="C49" s="3" t="str">
        <f t="shared" si="7"/>
        <v>COL JULES FERRY,  GENELARD</v>
      </c>
      <c r="D49" s="8">
        <v>1</v>
      </c>
      <c r="E49" s="8"/>
      <c r="F49" s="8"/>
    </row>
    <row r="50" spans="1:6" x14ac:dyDescent="0.25">
      <c r="A50" s="11">
        <v>3</v>
      </c>
      <c r="B50" s="10">
        <v>254</v>
      </c>
      <c r="C50" s="3" t="str">
        <f t="shared" si="7"/>
        <v>COL PIERRE PAUL PRUD'HON,  CLUNY</v>
      </c>
      <c r="D50" s="5">
        <v>1</v>
      </c>
      <c r="E50" s="5"/>
      <c r="F50" s="5"/>
    </row>
    <row r="52" spans="1:6" ht="15.75" x14ac:dyDescent="0.25">
      <c r="A52" s="4"/>
      <c r="C52" s="7" t="s">
        <v>55</v>
      </c>
    </row>
    <row r="53" spans="1:6" x14ac:dyDescent="0.25">
      <c r="A53" s="2" t="s">
        <v>1</v>
      </c>
      <c r="B53" s="2" t="s">
        <v>2</v>
      </c>
      <c r="C53" s="2" t="s">
        <v>3</v>
      </c>
      <c r="D53" s="9" t="s">
        <v>4</v>
      </c>
      <c r="E53" s="9" t="s">
        <v>5</v>
      </c>
      <c r="F53" s="9" t="s">
        <v>6</v>
      </c>
    </row>
    <row r="54" spans="1:6" x14ac:dyDescent="0.25">
      <c r="A54" s="6">
        <v>1</v>
      </c>
      <c r="B54" s="28">
        <v>250</v>
      </c>
      <c r="C54" s="29" t="str">
        <f t="shared" ref="C54:C56" si="8">IF(ISBLANK(B54)," ",VLOOKUP(B54,LYC,2,FALSE)&amp;" "&amp;VLOOKUP(B54,LYC,3,FALSE)&amp;",  "&amp;VLOOKUP(B54,LYC,7,FALSE))</f>
        <v>COL JEAN MERMOZ,  CHAUFFAILLES</v>
      </c>
      <c r="D54" s="16">
        <v>1</v>
      </c>
      <c r="E54" s="16"/>
      <c r="F54" s="16" t="s">
        <v>41</v>
      </c>
    </row>
    <row r="55" spans="1:6" x14ac:dyDescent="0.25">
      <c r="A55" s="6">
        <v>2</v>
      </c>
      <c r="B55" s="10">
        <v>348</v>
      </c>
      <c r="C55" s="3" t="str">
        <f t="shared" si="8"/>
        <v>COL NICOLAS COPERNIC,  ST VALLIER</v>
      </c>
      <c r="D55" s="8">
        <v>1</v>
      </c>
      <c r="E55" s="8"/>
      <c r="F55" s="8"/>
    </row>
    <row r="56" spans="1:6" x14ac:dyDescent="0.25">
      <c r="A56" s="11">
        <v>3</v>
      </c>
      <c r="B56" s="10">
        <v>332</v>
      </c>
      <c r="C56" s="3" t="str">
        <f t="shared" si="8"/>
        <v>COL ROGER VAILLAND,  SANVIGNES LES MINES</v>
      </c>
      <c r="D56" s="5">
        <v>1</v>
      </c>
      <c r="E56" s="5"/>
      <c r="F56" s="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L22" sqref="L22"/>
    </sheetView>
  </sheetViews>
  <sheetFormatPr baseColWidth="10" defaultRowHeight="15" x14ac:dyDescent="0.25"/>
  <cols>
    <col min="1" max="1" width="6.5703125" customWidth="1"/>
    <col min="2" max="2" width="5.140625" customWidth="1"/>
    <col min="3" max="3" width="52" customWidth="1"/>
    <col min="4" max="4" width="3" customWidth="1"/>
    <col min="5" max="5" width="5.28515625" customWidth="1"/>
    <col min="6" max="6" width="4.140625" customWidth="1"/>
    <col min="7" max="7" width="10.7109375" customWidth="1"/>
  </cols>
  <sheetData>
    <row r="1" spans="1:7" ht="21" x14ac:dyDescent="0.35">
      <c r="A1" s="38"/>
      <c r="B1" s="38"/>
      <c r="C1" s="38" t="s">
        <v>0</v>
      </c>
    </row>
    <row r="2" spans="1:7" ht="21" x14ac:dyDescent="0.35">
      <c r="A2" s="38"/>
      <c r="B2" s="38"/>
      <c r="C2" s="38" t="s">
        <v>33</v>
      </c>
    </row>
    <row r="3" spans="1:7" x14ac:dyDescent="0.25">
      <c r="A3" s="39"/>
      <c r="B3" s="39"/>
      <c r="C3" s="39" t="s">
        <v>7</v>
      </c>
    </row>
    <row r="4" spans="1:7" ht="15.75" x14ac:dyDescent="0.25">
      <c r="A4" s="41"/>
      <c r="B4" s="41"/>
      <c r="C4" s="40" t="s">
        <v>15</v>
      </c>
    </row>
    <row r="5" spans="1:7" ht="15.75" x14ac:dyDescent="0.25">
      <c r="A5" s="41"/>
      <c r="B5" s="41"/>
      <c r="C5" s="41" t="s">
        <v>34</v>
      </c>
    </row>
    <row r="6" spans="1:7" ht="15.75" x14ac:dyDescent="0.25">
      <c r="A6" s="1"/>
      <c r="B6" s="1"/>
      <c r="C6" s="1"/>
    </row>
    <row r="7" spans="1:7" ht="15.75" x14ac:dyDescent="0.25">
      <c r="A7" s="4"/>
      <c r="C7" s="7" t="s">
        <v>42</v>
      </c>
    </row>
    <row r="8" spans="1:7" x14ac:dyDescent="0.25">
      <c r="A8" s="2" t="s">
        <v>1</v>
      </c>
      <c r="B8" s="2" t="s">
        <v>2</v>
      </c>
      <c r="C8" s="2" t="s">
        <v>3</v>
      </c>
      <c r="D8" s="9" t="s">
        <v>4</v>
      </c>
      <c r="E8" s="9" t="s">
        <v>5</v>
      </c>
      <c r="F8" s="9" t="s">
        <v>6</v>
      </c>
    </row>
    <row r="9" spans="1:7" x14ac:dyDescent="0.25">
      <c r="A9" s="6">
        <v>1</v>
      </c>
      <c r="B9" s="28">
        <v>206</v>
      </c>
      <c r="C9" s="29" t="str">
        <f t="shared" ref="C9:C11" si="0">IF(ISBLANK(B9)," ",VLOOKUP(B9,LYC,2,FALSE)&amp;" "&amp;VLOOKUP(B9,LYC,3,FALSE)&amp;",  "&amp;VLOOKUP(B9,LYC,7,FALSE))</f>
        <v>COL LA CHATAIGNERAIE,  AUTUN</v>
      </c>
      <c r="D9" s="16">
        <v>1</v>
      </c>
      <c r="E9" s="16" t="s">
        <v>43</v>
      </c>
      <c r="F9" s="16"/>
      <c r="G9" s="17"/>
    </row>
    <row r="10" spans="1:7" x14ac:dyDescent="0.25">
      <c r="A10" s="6">
        <v>2</v>
      </c>
      <c r="B10" s="10">
        <v>332</v>
      </c>
      <c r="C10" s="3" t="str">
        <f t="shared" si="0"/>
        <v>COL ROGER VAILLAND,  SANVIGNES LES MINES</v>
      </c>
      <c r="D10" s="5">
        <v>1</v>
      </c>
      <c r="E10" s="5" t="s">
        <v>44</v>
      </c>
      <c r="F10" s="5"/>
    </row>
    <row r="11" spans="1:7" x14ac:dyDescent="0.25">
      <c r="A11" s="11" t="s">
        <v>40</v>
      </c>
      <c r="B11" s="10"/>
      <c r="C11" s="3" t="str">
        <f t="shared" si="0"/>
        <v xml:space="preserve"> </v>
      </c>
      <c r="D11" s="5"/>
      <c r="E11" s="5"/>
      <c r="F11" s="5"/>
    </row>
    <row r="12" spans="1:7" x14ac:dyDescent="0.25">
      <c r="A12" s="11" t="s">
        <v>40</v>
      </c>
      <c r="B12" s="10"/>
      <c r="C12" s="3" t="str">
        <f t="shared" ref="C12" si="1">IF(ISBLANK(B12)," ",VLOOKUP(B12,LYC,2,FALSE)&amp;" "&amp;VLOOKUP(B12,LYC,3,FALSE)&amp;",  "&amp;VLOOKUP(B12,LYC,7,FALSE))</f>
        <v xml:space="preserve"> </v>
      </c>
      <c r="D12" s="5"/>
      <c r="E12" s="5"/>
      <c r="F12" s="5"/>
    </row>
    <row r="14" spans="1:7" ht="15.75" x14ac:dyDescent="0.25">
      <c r="A14" s="4"/>
      <c r="C14" s="7" t="s">
        <v>35</v>
      </c>
    </row>
    <row r="15" spans="1:7" x14ac:dyDescent="0.25">
      <c r="A15" s="2" t="s">
        <v>1</v>
      </c>
      <c r="B15" s="2" t="s">
        <v>2</v>
      </c>
      <c r="C15" s="2" t="s">
        <v>3</v>
      </c>
      <c r="D15" s="9" t="s">
        <v>4</v>
      </c>
      <c r="E15" s="9" t="s">
        <v>5</v>
      </c>
      <c r="F15" s="9" t="s">
        <v>6</v>
      </c>
    </row>
    <row r="16" spans="1:7" x14ac:dyDescent="0.25">
      <c r="A16" s="6">
        <v>1</v>
      </c>
      <c r="B16" s="28">
        <v>295</v>
      </c>
      <c r="C16" s="29" t="str">
        <f t="shared" ref="C16:C18" si="2">IF(ISBLANK(B16)," ",VLOOKUP(B16,LYC,2,FALSE)&amp;" "&amp;VLOOKUP(B16,LYC,3,FALSE)&amp;",  "&amp;VLOOKUP(B16,LYC,7,FALSE))</f>
        <v>COL HENRI VINCENOT,  LOUHANS</v>
      </c>
      <c r="D16" s="16"/>
      <c r="E16" s="16" t="s">
        <v>64</v>
      </c>
      <c r="F16" s="16" t="s">
        <v>41</v>
      </c>
    </row>
    <row r="17" spans="1:6" x14ac:dyDescent="0.25">
      <c r="A17" s="6">
        <v>2</v>
      </c>
      <c r="B17" s="10">
        <v>293</v>
      </c>
      <c r="C17" s="3" t="str">
        <f t="shared" si="2"/>
        <v>COL CENTRE,  LE CREUSOT</v>
      </c>
      <c r="D17" s="5"/>
      <c r="E17" s="5" t="s">
        <v>56</v>
      </c>
      <c r="F17" s="5"/>
    </row>
    <row r="18" spans="1:6" x14ac:dyDescent="0.25">
      <c r="A18" s="11">
        <v>3</v>
      </c>
      <c r="B18" s="10">
        <v>334</v>
      </c>
      <c r="C18" s="3" t="str">
        <f t="shared" si="2"/>
        <v>COL DAVID NIEPCE,  SENNECEY LE GRAND</v>
      </c>
      <c r="D18" s="5"/>
      <c r="E18" s="5" t="s">
        <v>47</v>
      </c>
      <c r="F18" s="5"/>
    </row>
    <row r="19" spans="1:6" x14ac:dyDescent="0.25">
      <c r="A19" s="11">
        <v>4</v>
      </c>
      <c r="B19" s="10">
        <v>245</v>
      </c>
      <c r="C19" s="3" t="str">
        <f t="shared" ref="C19" si="3">IF(ISBLANK(B19)," ",VLOOKUP(B19,LYC,2,FALSE)&amp;" "&amp;VLOOKUP(B19,LYC,3,FALSE)&amp;",  "&amp;VLOOKUP(B19,LYC,7,FALSE))</f>
        <v>COL GUILLAUME DES AUTELS,  CHAROLLES</v>
      </c>
      <c r="D19" s="5"/>
      <c r="E19" s="5" t="s">
        <v>65</v>
      </c>
      <c r="F19" s="5"/>
    </row>
    <row r="21" spans="1:6" ht="15.75" x14ac:dyDescent="0.25">
      <c r="A21" s="4"/>
      <c r="C21" s="7" t="s">
        <v>36</v>
      </c>
    </row>
    <row r="22" spans="1:6" x14ac:dyDescent="0.25">
      <c r="A22" s="2" t="s">
        <v>1</v>
      </c>
      <c r="B22" s="2" t="s">
        <v>2</v>
      </c>
      <c r="C22" s="2" t="s">
        <v>3</v>
      </c>
      <c r="D22" s="9" t="s">
        <v>4</v>
      </c>
      <c r="E22" s="9" t="s">
        <v>5</v>
      </c>
      <c r="F22" s="9" t="s">
        <v>6</v>
      </c>
    </row>
    <row r="23" spans="1:6" x14ac:dyDescent="0.25">
      <c r="A23" s="6">
        <v>1</v>
      </c>
      <c r="B23" s="28">
        <v>322</v>
      </c>
      <c r="C23" s="29" t="str">
        <f t="shared" ref="C23:C26" si="4">IF(ISBLANK(B23)," ",VLOOKUP(B23,LYC,2,FALSE)&amp;" "&amp;VLOOKUP(B23,LYC,3,FALSE)&amp;",  "&amp;VLOOKUP(B23,LYC,7,FALSE))</f>
        <v>COL ANNE FRANK,  MONTCHANIN</v>
      </c>
      <c r="D23" s="16">
        <v>1</v>
      </c>
      <c r="E23" s="16" t="s">
        <v>45</v>
      </c>
      <c r="F23" s="16" t="s">
        <v>41</v>
      </c>
    </row>
    <row r="24" spans="1:6" x14ac:dyDescent="0.25">
      <c r="A24" s="6">
        <v>2</v>
      </c>
      <c r="B24" s="10">
        <v>330</v>
      </c>
      <c r="C24" s="3" t="str">
        <f t="shared" si="4"/>
        <v>COL PIERRE VAUX,  PIERRE DE BRESSE</v>
      </c>
      <c r="D24" s="5">
        <v>1</v>
      </c>
      <c r="E24" s="5" t="s">
        <v>90</v>
      </c>
      <c r="F24" s="5"/>
    </row>
    <row r="25" spans="1:6" x14ac:dyDescent="0.25">
      <c r="A25" s="11">
        <v>3</v>
      </c>
      <c r="B25" s="10">
        <v>326</v>
      </c>
      <c r="C25" s="3" t="str">
        <f t="shared" si="4"/>
        <v>COL RENE CASSIN,  PARAY LE MONIAL CEDEX</v>
      </c>
      <c r="D25" s="5">
        <v>1</v>
      </c>
      <c r="E25" s="5" t="s">
        <v>47</v>
      </c>
      <c r="F25" s="5"/>
    </row>
    <row r="26" spans="1:6" x14ac:dyDescent="0.25">
      <c r="A26" s="11">
        <v>4</v>
      </c>
      <c r="B26" s="37">
        <v>268</v>
      </c>
      <c r="C26" s="3" t="str">
        <f t="shared" si="4"/>
        <v>COL HUBERT REEVES,  EPINAC</v>
      </c>
      <c r="D26" s="42">
        <v>1</v>
      </c>
      <c r="E26" s="42" t="s">
        <v>43</v>
      </c>
      <c r="F26" s="42"/>
    </row>
    <row r="28" spans="1:6" ht="15.75" x14ac:dyDescent="0.25">
      <c r="A28" s="4"/>
      <c r="C28" s="7" t="s">
        <v>37</v>
      </c>
    </row>
    <row r="29" spans="1:6" x14ac:dyDescent="0.25">
      <c r="A29" s="2" t="s">
        <v>1</v>
      </c>
      <c r="B29" s="2" t="s">
        <v>2</v>
      </c>
      <c r="C29" s="2" t="s">
        <v>3</v>
      </c>
      <c r="D29" s="9" t="s">
        <v>4</v>
      </c>
      <c r="E29" s="9" t="s">
        <v>5</v>
      </c>
      <c r="F29" s="9" t="s">
        <v>6</v>
      </c>
    </row>
    <row r="30" spans="1:6" x14ac:dyDescent="0.25">
      <c r="A30" s="6">
        <v>1</v>
      </c>
      <c r="B30" s="28">
        <v>310</v>
      </c>
      <c r="C30" s="29" t="str">
        <f t="shared" ref="C30:C33" si="5">IF(ISBLANK(B30)," ",VLOOKUP(B30,LYC,2,FALSE)&amp;" "&amp;VLOOKUP(B30,LYC,3,FALSE)&amp;",  "&amp;VLOOKUP(B30,LYC,7,FALSE))</f>
        <v>COL JEAN MOULIN,  MARCIGNY</v>
      </c>
      <c r="D30" s="16">
        <v>1</v>
      </c>
      <c r="E30" s="16" t="s">
        <v>45</v>
      </c>
      <c r="F30" s="16" t="s">
        <v>41</v>
      </c>
    </row>
    <row r="31" spans="1:6" x14ac:dyDescent="0.25">
      <c r="A31" s="6">
        <v>2</v>
      </c>
      <c r="B31" s="10">
        <v>303</v>
      </c>
      <c r="C31" s="3" t="str">
        <f t="shared" si="5"/>
        <v>COL PASTEUR,  MACON</v>
      </c>
      <c r="D31" s="5">
        <v>1</v>
      </c>
      <c r="E31" s="5" t="s">
        <v>46</v>
      </c>
      <c r="F31" s="5"/>
    </row>
    <row r="32" spans="1:6" x14ac:dyDescent="0.25">
      <c r="A32" s="11">
        <v>3</v>
      </c>
      <c r="B32" s="10">
        <v>317</v>
      </c>
      <c r="C32" s="3" t="str">
        <f t="shared" si="5"/>
        <v>COL ANTOINE DE SAINT-EXUPERY,  MONTCEAU LES MINES</v>
      </c>
      <c r="D32" s="5">
        <v>1</v>
      </c>
      <c r="E32" s="5" t="s">
        <v>47</v>
      </c>
      <c r="F32" s="5"/>
    </row>
    <row r="33" spans="1:6" x14ac:dyDescent="0.25">
      <c r="A33" s="11">
        <v>4</v>
      </c>
      <c r="B33" s="10">
        <v>208</v>
      </c>
      <c r="C33" s="3" t="str">
        <f t="shared" si="5"/>
        <v>COL ST SACREMENT,  AUTUN</v>
      </c>
      <c r="D33" s="5">
        <v>1</v>
      </c>
      <c r="E33" s="5" t="s">
        <v>43</v>
      </c>
      <c r="F33" s="5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C32" sqref="C32"/>
    </sheetView>
  </sheetViews>
  <sheetFormatPr baseColWidth="10" defaultColWidth="9.140625" defaultRowHeight="15" x14ac:dyDescent="0.25"/>
  <cols>
    <col min="1" max="1" width="6.140625" customWidth="1"/>
    <col min="2" max="2" width="5.140625" customWidth="1"/>
    <col min="3" max="3" width="59.5703125" customWidth="1"/>
    <col min="4" max="4" width="3.28515625" customWidth="1"/>
    <col min="5" max="5" width="5.28515625" customWidth="1"/>
    <col min="6" max="6" width="4.7109375" customWidth="1"/>
    <col min="7" max="7" width="9.5703125" customWidth="1"/>
  </cols>
  <sheetData>
    <row r="1" spans="1:7" ht="21" customHeight="1" x14ac:dyDescent="0.35">
      <c r="A1" s="48" t="s">
        <v>0</v>
      </c>
      <c r="B1" s="48"/>
      <c r="C1" s="48"/>
    </row>
    <row r="2" spans="1:7" ht="21" customHeight="1" x14ac:dyDescent="0.35">
      <c r="A2" s="48" t="s">
        <v>38</v>
      </c>
      <c r="B2" s="48"/>
      <c r="C2" s="48"/>
    </row>
    <row r="3" spans="1:7" ht="15" customHeight="1" x14ac:dyDescent="0.25">
      <c r="A3" s="49" t="s">
        <v>39</v>
      </c>
      <c r="B3" s="49"/>
      <c r="C3" s="49"/>
    </row>
    <row r="4" spans="1:7" ht="15.75" customHeight="1" x14ac:dyDescent="0.25">
      <c r="A4" s="50" t="s">
        <v>15</v>
      </c>
      <c r="B4" s="50"/>
      <c r="C4" s="50"/>
    </row>
    <row r="5" spans="1:7" ht="15.75" customHeight="1" x14ac:dyDescent="0.25">
      <c r="A5" s="51" t="s">
        <v>9</v>
      </c>
      <c r="B5" s="51"/>
      <c r="C5" s="51"/>
    </row>
    <row r="6" spans="1:7" ht="15.75" x14ac:dyDescent="0.25">
      <c r="A6" s="1"/>
      <c r="B6" s="1"/>
      <c r="C6" s="1"/>
    </row>
    <row r="7" spans="1:7" ht="15.75" x14ac:dyDescent="0.25">
      <c r="A7" s="4"/>
      <c r="C7" s="15" t="s">
        <v>27</v>
      </c>
    </row>
    <row r="8" spans="1:7" x14ac:dyDescent="0.25">
      <c r="A8" s="2" t="s">
        <v>1</v>
      </c>
      <c r="B8" s="2" t="s">
        <v>2</v>
      </c>
      <c r="C8" s="2" t="s">
        <v>3</v>
      </c>
      <c r="D8" s="9" t="s">
        <v>4</v>
      </c>
      <c r="E8" s="9" t="s">
        <v>5</v>
      </c>
      <c r="F8" s="9" t="s">
        <v>6</v>
      </c>
    </row>
    <row r="9" spans="1:7" x14ac:dyDescent="0.25">
      <c r="A9" s="30">
        <v>1</v>
      </c>
      <c r="B9" s="16">
        <v>327</v>
      </c>
      <c r="C9" s="29" t="str">
        <f t="shared" ref="C9:C16" si="0">IF(ISBLANK(B9)," ",VLOOKUP(B9,LYC,2,FALSE)&amp;" "&amp;VLOOKUP(B9,LYC,3,FALSE)&amp;",  "&amp;VLOOKUP(B9,LYC,7,FALSE))</f>
        <v>COL JEANNE D'ARC,  PARAY LE MONIAL</v>
      </c>
      <c r="D9" s="31">
        <v>1</v>
      </c>
      <c r="E9" s="16"/>
      <c r="F9" s="16"/>
      <c r="G9" s="17"/>
    </row>
    <row r="10" spans="1:7" x14ac:dyDescent="0.25">
      <c r="A10" s="6">
        <v>2</v>
      </c>
      <c r="B10" s="8">
        <v>275</v>
      </c>
      <c r="C10" s="3" t="str">
        <f t="shared" si="0"/>
        <v>COL JULES FERRY,  GENELARD</v>
      </c>
      <c r="D10" s="19">
        <v>1</v>
      </c>
      <c r="E10" s="5"/>
      <c r="F10" s="5"/>
    </row>
    <row r="11" spans="1:7" x14ac:dyDescent="0.25">
      <c r="A11" s="53">
        <v>2</v>
      </c>
      <c r="B11" s="8">
        <v>215</v>
      </c>
      <c r="C11" s="3" t="str">
        <f t="shared" si="0"/>
        <v>COL LA VARANDAINE,  BUXY</v>
      </c>
      <c r="D11" s="19">
        <v>1</v>
      </c>
      <c r="E11" s="55" t="s">
        <v>58</v>
      </c>
      <c r="F11" s="56"/>
    </row>
    <row r="12" spans="1:7" x14ac:dyDescent="0.25">
      <c r="A12" s="54"/>
      <c r="B12" s="8">
        <v>207</v>
      </c>
      <c r="C12" s="3" t="str">
        <f t="shared" si="0"/>
        <v>COL DU VALLON,  AUTUN</v>
      </c>
      <c r="D12" s="19">
        <v>1</v>
      </c>
      <c r="E12" s="57"/>
      <c r="F12" s="58"/>
    </row>
    <row r="13" spans="1:7" x14ac:dyDescent="0.25">
      <c r="A13" s="6">
        <v>4</v>
      </c>
      <c r="B13" s="8">
        <v>232</v>
      </c>
      <c r="C13" s="3" t="str">
        <f t="shared" si="0"/>
        <v>COL JEAN VILAR,  CHALON SUR SAONE</v>
      </c>
      <c r="D13" s="19">
        <v>1</v>
      </c>
      <c r="E13" s="5"/>
      <c r="F13" s="5"/>
    </row>
    <row r="14" spans="1:7" x14ac:dyDescent="0.25">
      <c r="A14" s="6">
        <v>5</v>
      </c>
      <c r="B14" s="8">
        <v>275</v>
      </c>
      <c r="C14" s="3" t="str">
        <f t="shared" si="0"/>
        <v>COL JULES FERRY,  GENELARD</v>
      </c>
      <c r="D14" s="19">
        <v>2</v>
      </c>
      <c r="E14" s="5"/>
      <c r="F14" s="5"/>
    </row>
    <row r="15" spans="1:7" x14ac:dyDescent="0.25">
      <c r="A15" s="53">
        <v>6</v>
      </c>
      <c r="B15" s="8">
        <v>294</v>
      </c>
      <c r="C15" s="3" t="str">
        <f t="shared" si="0"/>
        <v>COL LA CROIX MENEE,  LE CREUSOT</v>
      </c>
      <c r="D15" s="19">
        <v>3</v>
      </c>
      <c r="E15" s="55" t="s">
        <v>58</v>
      </c>
      <c r="F15" s="56"/>
    </row>
    <row r="16" spans="1:7" x14ac:dyDescent="0.25">
      <c r="A16" s="54"/>
      <c r="B16" s="8">
        <v>207</v>
      </c>
      <c r="C16" s="3" t="str">
        <f t="shared" si="0"/>
        <v>COL DU VALLON,  AUTUN</v>
      </c>
      <c r="D16" s="19">
        <v>4</v>
      </c>
      <c r="E16" s="57"/>
      <c r="F16" s="58"/>
    </row>
    <row r="18" spans="1:6" ht="15.75" x14ac:dyDescent="0.25">
      <c r="A18" s="4"/>
      <c r="C18" s="15" t="s">
        <v>59</v>
      </c>
    </row>
    <row r="19" spans="1:6" x14ac:dyDescent="0.25">
      <c r="A19" s="2" t="s">
        <v>1</v>
      </c>
      <c r="B19" s="2" t="s">
        <v>2</v>
      </c>
      <c r="C19" s="2" t="s">
        <v>3</v>
      </c>
      <c r="D19" s="9" t="s">
        <v>4</v>
      </c>
      <c r="E19" s="9" t="s">
        <v>5</v>
      </c>
      <c r="F19" s="9" t="s">
        <v>6</v>
      </c>
    </row>
    <row r="20" spans="1:6" x14ac:dyDescent="0.25">
      <c r="A20" s="30">
        <v>1</v>
      </c>
      <c r="B20" s="16">
        <v>232</v>
      </c>
      <c r="C20" s="29" t="str">
        <f t="shared" ref="C20:C21" si="1">IF(ISBLANK(B20)," ",VLOOKUP(B20,LYC,2,FALSE)&amp;" "&amp;VLOOKUP(B20,LYC,3,FALSE)&amp;",  "&amp;VLOOKUP(B20,LYC,7,FALSE))</f>
        <v>COL JEAN VILAR,  CHALON SUR SAONE</v>
      </c>
      <c r="D20" s="31">
        <v>1</v>
      </c>
      <c r="E20" s="16"/>
      <c r="F20" s="16"/>
    </row>
    <row r="21" spans="1:6" x14ac:dyDescent="0.25">
      <c r="A21" s="6">
        <v>2</v>
      </c>
      <c r="B21" s="8">
        <v>232</v>
      </c>
      <c r="C21" s="3" t="str">
        <f t="shared" si="1"/>
        <v>COL JEAN VILAR,  CHALON SUR SAONE</v>
      </c>
      <c r="D21" s="19">
        <v>2</v>
      </c>
      <c r="E21" s="5"/>
      <c r="F21" s="5"/>
    </row>
    <row r="22" spans="1:6" x14ac:dyDescent="0.25">
      <c r="A22" s="6">
        <v>3</v>
      </c>
      <c r="B22" s="8">
        <v>316</v>
      </c>
      <c r="C22" s="3" t="str">
        <f t="shared" ref="C22:C23" si="2">IF(ISBLANK(B22)," ",VLOOKUP(B22,LYC,2,FALSE)&amp;" "&amp;VLOOKUP(B22,LYC,3,FALSE)&amp;",  "&amp;VLOOKUP(B22,LYC,7,FALSE))</f>
        <v>COL JEAN MOULIN,  MONTCEAU LES MINES</v>
      </c>
      <c r="D22" s="19">
        <v>1</v>
      </c>
      <c r="E22" s="5"/>
      <c r="F22" s="5"/>
    </row>
    <row r="23" spans="1:6" x14ac:dyDescent="0.25">
      <c r="A23" s="6">
        <v>4</v>
      </c>
      <c r="B23" s="8">
        <v>215</v>
      </c>
      <c r="C23" s="3" t="str">
        <f t="shared" si="2"/>
        <v>COL LA VARANDAINE,  BUXY</v>
      </c>
      <c r="D23" s="19">
        <v>1</v>
      </c>
      <c r="E23" s="5"/>
      <c r="F23" s="5"/>
    </row>
    <row r="25" spans="1:6" ht="15.75" x14ac:dyDescent="0.25">
      <c r="A25" s="4"/>
      <c r="C25" s="15" t="s">
        <v>60</v>
      </c>
    </row>
    <row r="26" spans="1:6" x14ac:dyDescent="0.25">
      <c r="A26" s="2" t="s">
        <v>1</v>
      </c>
      <c r="B26" s="2" t="s">
        <v>2</v>
      </c>
      <c r="C26" s="2" t="s">
        <v>3</v>
      </c>
      <c r="D26" s="9" t="s">
        <v>4</v>
      </c>
      <c r="E26" s="9" t="s">
        <v>5</v>
      </c>
      <c r="F26" s="9" t="s">
        <v>6</v>
      </c>
    </row>
    <row r="27" spans="1:6" x14ac:dyDescent="0.25">
      <c r="A27" s="30">
        <v>1</v>
      </c>
      <c r="B27" s="16">
        <v>203</v>
      </c>
      <c r="C27" s="29" t="str">
        <f t="shared" ref="C27:C30" si="3">IF(ISBLANK(B27)," ",VLOOKUP(B27,LYC,2,FALSE)&amp;" "&amp;VLOOKUP(B27,LYC,3,FALSE)&amp;",  "&amp;VLOOKUP(B27,LYC,7,FALSE))</f>
        <v>COL MILITAIRE,  AUTUN CEDEX</v>
      </c>
      <c r="D27" s="31">
        <v>1</v>
      </c>
      <c r="E27" s="16"/>
      <c r="F27" s="16"/>
    </row>
    <row r="28" spans="1:6" x14ac:dyDescent="0.25">
      <c r="A28" s="6">
        <v>2</v>
      </c>
      <c r="B28" s="8">
        <v>304</v>
      </c>
      <c r="C28" s="3" t="str">
        <f t="shared" si="3"/>
        <v>COL ST EXUPERY,  MACON</v>
      </c>
      <c r="D28" s="19">
        <v>1</v>
      </c>
      <c r="E28" s="5"/>
      <c r="F28" s="5"/>
    </row>
    <row r="29" spans="1:6" x14ac:dyDescent="0.25">
      <c r="A29" s="6">
        <v>3</v>
      </c>
      <c r="B29" s="8">
        <v>215</v>
      </c>
      <c r="C29" s="3" t="str">
        <f t="shared" si="3"/>
        <v>COL LA VARANDAINE,  BUXY</v>
      </c>
      <c r="D29" s="19">
        <v>1</v>
      </c>
      <c r="E29" s="5"/>
      <c r="F29" s="5"/>
    </row>
    <row r="30" spans="1:6" x14ac:dyDescent="0.25">
      <c r="A30" s="6">
        <v>4</v>
      </c>
      <c r="B30" s="8">
        <v>294</v>
      </c>
      <c r="C30" s="3" t="str">
        <f t="shared" si="3"/>
        <v>COL LA CROIX MENEE,  LE CREUSOT</v>
      </c>
      <c r="D30" s="19">
        <v>1</v>
      </c>
      <c r="E30" s="5"/>
      <c r="F30" s="5"/>
    </row>
    <row r="31" spans="1:6" x14ac:dyDescent="0.25">
      <c r="A31" s="6">
        <v>5</v>
      </c>
      <c r="B31" s="8">
        <v>275</v>
      </c>
      <c r="C31" s="3" t="str">
        <f t="shared" ref="C31:C32" si="4">IF(ISBLANK(B31)," ",VLOOKUP(B31,LYC,2,FALSE)&amp;" "&amp;VLOOKUP(B31,LYC,3,FALSE)&amp;",  "&amp;VLOOKUP(B31,LYC,7,FALSE))</f>
        <v>COL JULES FERRY,  GENELARD</v>
      </c>
      <c r="D31" s="19">
        <v>1</v>
      </c>
      <c r="E31" s="5"/>
      <c r="F31" s="5"/>
    </row>
    <row r="32" spans="1:6" x14ac:dyDescent="0.25">
      <c r="A32" s="6">
        <v>6</v>
      </c>
      <c r="B32" s="8">
        <v>203</v>
      </c>
      <c r="C32" s="3" t="str">
        <f t="shared" si="4"/>
        <v>COL MILITAIRE,  AUTUN CEDEX</v>
      </c>
      <c r="D32" s="19">
        <v>2</v>
      </c>
      <c r="E32" s="5"/>
      <c r="F32" s="5"/>
    </row>
  </sheetData>
  <mergeCells count="9">
    <mergeCell ref="A11:A12"/>
    <mergeCell ref="E11:F12"/>
    <mergeCell ref="A15:A16"/>
    <mergeCell ref="E15:F16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H14" sqref="H14"/>
    </sheetView>
  </sheetViews>
  <sheetFormatPr baseColWidth="10" defaultRowHeight="15" x14ac:dyDescent="0.25"/>
  <cols>
    <col min="1" max="1" width="5.85546875" customWidth="1"/>
    <col min="2" max="2" width="5.140625" customWidth="1"/>
    <col min="3" max="3" width="55.7109375" customWidth="1"/>
    <col min="4" max="4" width="3.7109375" customWidth="1"/>
    <col min="5" max="5" width="4.5703125" customWidth="1"/>
    <col min="6" max="6" width="8.5703125" customWidth="1"/>
    <col min="7" max="7" width="13.140625" customWidth="1"/>
  </cols>
  <sheetData>
    <row r="1" spans="1:6" ht="21" x14ac:dyDescent="0.35">
      <c r="A1" s="43"/>
      <c r="B1" s="43"/>
      <c r="C1" s="43" t="s">
        <v>0</v>
      </c>
    </row>
    <row r="2" spans="1:6" ht="21" x14ac:dyDescent="0.35">
      <c r="A2" s="43"/>
      <c r="B2" s="43"/>
      <c r="C2" s="43" t="s">
        <v>66</v>
      </c>
    </row>
    <row r="3" spans="1:6" x14ac:dyDescent="0.25">
      <c r="A3" s="44"/>
      <c r="B3" s="44"/>
      <c r="C3" s="44" t="s">
        <v>14</v>
      </c>
    </row>
    <row r="4" spans="1:6" ht="15.75" x14ac:dyDescent="0.25">
      <c r="A4" s="46"/>
      <c r="B4" s="46"/>
      <c r="C4" s="45" t="s">
        <v>15</v>
      </c>
    </row>
    <row r="5" spans="1:6" ht="15.75" x14ac:dyDescent="0.25">
      <c r="A5" s="46"/>
      <c r="B5" s="46"/>
      <c r="C5" s="46" t="s">
        <v>67</v>
      </c>
    </row>
    <row r="6" spans="1:6" ht="15.75" x14ac:dyDescent="0.25">
      <c r="A6" s="1"/>
      <c r="B6" s="1"/>
      <c r="C6" s="1"/>
    </row>
    <row r="7" spans="1:6" ht="15.75" x14ac:dyDescent="0.25">
      <c r="A7" s="4"/>
      <c r="C7" s="18" t="s">
        <v>81</v>
      </c>
    </row>
    <row r="8" spans="1:6" x14ac:dyDescent="0.25">
      <c r="A8" s="2" t="s">
        <v>1</v>
      </c>
      <c r="B8" s="2" t="s">
        <v>2</v>
      </c>
      <c r="C8" s="2" t="s">
        <v>3</v>
      </c>
      <c r="D8" s="9" t="s">
        <v>4</v>
      </c>
      <c r="E8" s="9" t="s">
        <v>5</v>
      </c>
      <c r="F8" s="9" t="s">
        <v>6</v>
      </c>
    </row>
    <row r="9" spans="1:6" x14ac:dyDescent="0.25">
      <c r="A9" s="30">
        <v>1</v>
      </c>
      <c r="B9" s="28">
        <v>258</v>
      </c>
      <c r="C9" s="29" t="str">
        <f t="shared" ref="C9:C11" si="0">IF(ISBLANK(B9)," ",VLOOKUP(B9,LYC,2,FALSE)&amp;" "&amp;VLOOKUP(B9,LYC,3,FALSE)&amp;",  "&amp;VLOOKUP(B9,LYC,7,FALSE))</f>
        <v>COL ROGER BOYER,  CUISEAUX</v>
      </c>
      <c r="D9" s="16">
        <v>1</v>
      </c>
      <c r="E9" s="16"/>
      <c r="F9" s="16" t="s">
        <v>41</v>
      </c>
    </row>
    <row r="10" spans="1:6" x14ac:dyDescent="0.25">
      <c r="A10" s="30">
        <v>2</v>
      </c>
      <c r="B10" s="28">
        <v>340</v>
      </c>
      <c r="C10" s="29" t="str">
        <f t="shared" si="0"/>
        <v>COL LES CHENES ROUGES,  ST GERMAIN PLAIN</v>
      </c>
      <c r="D10" s="16">
        <v>1</v>
      </c>
      <c r="E10" s="16"/>
      <c r="F10" s="16" t="s">
        <v>41</v>
      </c>
    </row>
    <row r="11" spans="1:6" x14ac:dyDescent="0.25">
      <c r="A11" s="47">
        <v>3</v>
      </c>
      <c r="B11" s="28">
        <v>258</v>
      </c>
      <c r="C11" s="29" t="str">
        <f t="shared" si="0"/>
        <v>COL ROGER BOYER,  CUISEAUX</v>
      </c>
      <c r="D11" s="16">
        <v>4</v>
      </c>
      <c r="E11" s="16"/>
      <c r="F11" s="16" t="s">
        <v>41</v>
      </c>
    </row>
    <row r="13" spans="1:6" ht="15.75" x14ac:dyDescent="0.25">
      <c r="A13" s="4"/>
      <c r="C13" s="18" t="s">
        <v>82</v>
      </c>
    </row>
    <row r="14" spans="1:6" x14ac:dyDescent="0.25">
      <c r="A14" s="2" t="s">
        <v>1</v>
      </c>
      <c r="B14" s="2" t="s">
        <v>2</v>
      </c>
      <c r="C14" s="2" t="s">
        <v>3</v>
      </c>
      <c r="D14" s="9" t="s">
        <v>4</v>
      </c>
      <c r="E14" s="9" t="s">
        <v>5</v>
      </c>
      <c r="F14" s="9" t="s">
        <v>6</v>
      </c>
    </row>
    <row r="15" spans="1:6" x14ac:dyDescent="0.25">
      <c r="A15" s="30">
        <v>1</v>
      </c>
      <c r="B15" s="28">
        <v>342</v>
      </c>
      <c r="C15" s="29" t="str">
        <f t="shared" ref="C15:C17" si="1">IF(ISBLANK(B15)," ",VLOOKUP(B15,LYC,2,FALSE)&amp;" "&amp;VLOOKUP(B15,LYC,3,FALSE)&amp;",  "&amp;VLOOKUP(B15,LYC,7,FALSE))</f>
        <v>COL VIVANT DENON,  ST MARCEL</v>
      </c>
      <c r="D15" s="16">
        <v>1</v>
      </c>
      <c r="E15" s="16"/>
      <c r="F15" s="16" t="s">
        <v>41</v>
      </c>
    </row>
    <row r="16" spans="1:6" x14ac:dyDescent="0.25">
      <c r="A16" s="30">
        <v>2</v>
      </c>
      <c r="B16" s="28">
        <v>258</v>
      </c>
      <c r="C16" s="29" t="str">
        <f t="shared" si="1"/>
        <v>COL ROGER BOYER,  CUISEAUX</v>
      </c>
      <c r="D16" s="16">
        <v>2</v>
      </c>
      <c r="E16" s="16"/>
      <c r="F16" s="16" t="s">
        <v>41</v>
      </c>
    </row>
    <row r="17" spans="1:6" x14ac:dyDescent="0.25">
      <c r="A17" s="11">
        <v>3</v>
      </c>
      <c r="B17" s="10">
        <v>289</v>
      </c>
      <c r="C17" s="3" t="str">
        <f t="shared" si="1"/>
        <v>COL VICTOR HUGO,  LUGNY</v>
      </c>
      <c r="D17" s="5">
        <v>3</v>
      </c>
      <c r="E17" s="5"/>
      <c r="F17" s="5"/>
    </row>
    <row r="19" spans="1:6" ht="15.75" x14ac:dyDescent="0.25">
      <c r="A19" s="4"/>
      <c r="C19" s="18" t="s">
        <v>83</v>
      </c>
    </row>
    <row r="20" spans="1:6" x14ac:dyDescent="0.25">
      <c r="A20" s="2" t="s">
        <v>1</v>
      </c>
      <c r="B20" s="2" t="s">
        <v>2</v>
      </c>
      <c r="C20" s="2" t="s">
        <v>3</v>
      </c>
      <c r="D20" s="9" t="s">
        <v>4</v>
      </c>
      <c r="E20" s="9" t="s">
        <v>5</v>
      </c>
      <c r="F20" s="9" t="s">
        <v>6</v>
      </c>
    </row>
    <row r="21" spans="1:6" x14ac:dyDescent="0.25">
      <c r="A21" s="30">
        <v>1</v>
      </c>
      <c r="B21" s="28">
        <v>342</v>
      </c>
      <c r="C21" s="29" t="str">
        <f t="shared" ref="C21:C23" si="2">IF(ISBLANK(B21)," ",VLOOKUP(B21,LYC,2,FALSE)&amp;" "&amp;VLOOKUP(B21,LYC,3,FALSE)&amp;",  "&amp;VLOOKUP(B21,LYC,7,FALSE))</f>
        <v>COL VIVANT DENON,  ST MARCEL</v>
      </c>
      <c r="D21" s="16">
        <v>2</v>
      </c>
      <c r="E21" s="16"/>
      <c r="F21" s="16" t="s">
        <v>41</v>
      </c>
    </row>
    <row r="22" spans="1:6" x14ac:dyDescent="0.25">
      <c r="A22" s="6">
        <v>2</v>
      </c>
      <c r="B22" s="10">
        <v>289</v>
      </c>
      <c r="C22" s="3" t="str">
        <f t="shared" si="2"/>
        <v>COL VICTOR HUGO,  LUGNY</v>
      </c>
      <c r="D22" s="8">
        <v>1</v>
      </c>
      <c r="E22" s="8"/>
      <c r="F22" s="16"/>
    </row>
    <row r="23" spans="1:6" x14ac:dyDescent="0.25">
      <c r="A23" s="47">
        <v>3</v>
      </c>
      <c r="B23" s="28">
        <v>258</v>
      </c>
      <c r="C23" s="29" t="str">
        <f t="shared" si="2"/>
        <v>COL ROGER BOYER,  CUISEAUX</v>
      </c>
      <c r="D23" s="16">
        <v>3</v>
      </c>
      <c r="E23" s="16"/>
      <c r="F23" s="16" t="s">
        <v>41</v>
      </c>
    </row>
    <row r="25" spans="1:6" ht="15.75" x14ac:dyDescent="0.25">
      <c r="A25" s="4"/>
      <c r="C25" s="18" t="s">
        <v>84</v>
      </c>
    </row>
    <row r="26" spans="1:6" x14ac:dyDescent="0.25">
      <c r="A26" s="2" t="s">
        <v>1</v>
      </c>
      <c r="B26" s="2" t="s">
        <v>2</v>
      </c>
      <c r="C26" s="2" t="s">
        <v>3</v>
      </c>
      <c r="D26" s="9" t="s">
        <v>4</v>
      </c>
      <c r="E26" s="9" t="s">
        <v>5</v>
      </c>
      <c r="F26" s="9" t="s">
        <v>6</v>
      </c>
    </row>
    <row r="27" spans="1:6" x14ac:dyDescent="0.25">
      <c r="A27" s="30">
        <v>1</v>
      </c>
      <c r="B27" s="28">
        <v>281</v>
      </c>
      <c r="C27" s="29" t="str">
        <f t="shared" ref="C27:C29" si="3">IF(ISBLANK(B27)," ",VLOOKUP(B27,LYC,2,FALSE)&amp;" "&amp;VLOOKUP(B27,LYC,3,FALSE)&amp;",  "&amp;VLOOKUP(B27,LYC,7,FALSE))</f>
        <v>COL JORGE SEMPRUN,  GUEUGNON</v>
      </c>
      <c r="D27" s="16">
        <v>1</v>
      </c>
      <c r="E27" s="16"/>
      <c r="F27" s="16" t="s">
        <v>41</v>
      </c>
    </row>
    <row r="28" spans="1:6" x14ac:dyDescent="0.25">
      <c r="A28" s="30">
        <v>2</v>
      </c>
      <c r="B28" s="28">
        <v>256</v>
      </c>
      <c r="C28" s="29" t="str">
        <f t="shared" si="3"/>
        <v>COL LOUIS PERGAUD,  COUCHES</v>
      </c>
      <c r="D28" s="16">
        <v>3</v>
      </c>
      <c r="E28" s="16"/>
      <c r="F28" s="16" t="s">
        <v>41</v>
      </c>
    </row>
    <row r="29" spans="1:6" x14ac:dyDescent="0.25">
      <c r="A29" s="11">
        <v>3</v>
      </c>
      <c r="B29" s="10">
        <v>215</v>
      </c>
      <c r="C29" s="3" t="str">
        <f t="shared" si="3"/>
        <v>COL LA VARANDAINE,  BUXY</v>
      </c>
      <c r="D29" s="5">
        <v>1</v>
      </c>
      <c r="E29" s="5"/>
      <c r="F29" s="5"/>
    </row>
    <row r="31" spans="1:6" ht="15.75" x14ac:dyDescent="0.25">
      <c r="A31" s="4"/>
      <c r="C31" s="18" t="s">
        <v>85</v>
      </c>
    </row>
    <row r="32" spans="1:6" x14ac:dyDescent="0.25">
      <c r="A32" s="2" t="s">
        <v>1</v>
      </c>
      <c r="B32" s="2" t="s">
        <v>2</v>
      </c>
      <c r="C32" s="2" t="s">
        <v>3</v>
      </c>
      <c r="D32" s="9" t="s">
        <v>4</v>
      </c>
      <c r="E32" s="9" t="s">
        <v>5</v>
      </c>
      <c r="F32" s="9" t="s">
        <v>6</v>
      </c>
    </row>
    <row r="33" spans="1:6" x14ac:dyDescent="0.25">
      <c r="A33" s="30">
        <v>1</v>
      </c>
      <c r="B33" s="28">
        <v>268</v>
      </c>
      <c r="C33" s="29" t="str">
        <f t="shared" ref="C33:C35" si="4">IF(ISBLANK(B33)," ",VLOOKUP(B33,LYC,2,FALSE)&amp;" "&amp;VLOOKUP(B33,LYC,3,FALSE)&amp;",  "&amp;VLOOKUP(B33,LYC,7,FALSE))</f>
        <v>COL HUBERT REEVES,  EPINAC</v>
      </c>
      <c r="D33" s="16">
        <v>1</v>
      </c>
      <c r="E33" s="16"/>
      <c r="F33" s="16" t="s">
        <v>41</v>
      </c>
    </row>
    <row r="34" spans="1:6" x14ac:dyDescent="0.25">
      <c r="A34" s="30">
        <v>2</v>
      </c>
      <c r="B34" s="28">
        <v>256</v>
      </c>
      <c r="C34" s="29" t="str">
        <f t="shared" si="4"/>
        <v>COL LOUIS PERGAUD,  COUCHES</v>
      </c>
      <c r="D34" s="16">
        <v>2</v>
      </c>
      <c r="E34" s="16"/>
      <c r="F34" s="16" t="s">
        <v>41</v>
      </c>
    </row>
    <row r="35" spans="1:6" x14ac:dyDescent="0.25">
      <c r="A35" s="11">
        <v>3</v>
      </c>
      <c r="B35" s="10">
        <v>281</v>
      </c>
      <c r="C35" s="3" t="str">
        <f t="shared" si="4"/>
        <v>COL JORGE SEMPRUN,  GUEUGNON</v>
      </c>
      <c r="D35" s="5">
        <v>2</v>
      </c>
      <c r="E35" s="5"/>
      <c r="F35" s="5" t="s">
        <v>41</v>
      </c>
    </row>
    <row r="36" spans="1:6" x14ac:dyDescent="0.25">
      <c r="A36" s="11">
        <v>4</v>
      </c>
      <c r="B36" s="10">
        <v>293</v>
      </c>
      <c r="C36" s="3" t="str">
        <f t="shared" ref="C36" si="5">IF(ISBLANK(B36)," ",VLOOKUP(B36,LYC,2,FALSE)&amp;" "&amp;VLOOKUP(B36,LYC,3,FALSE)&amp;",  "&amp;VLOOKUP(B36,LYC,7,FALSE))</f>
        <v>COL CENTRE,  LE CREUSOT</v>
      </c>
      <c r="D36" s="5">
        <v>1</v>
      </c>
      <c r="E36" s="5"/>
      <c r="F36" s="5"/>
    </row>
    <row r="38" spans="1:6" ht="15.75" x14ac:dyDescent="0.25">
      <c r="A38" s="4"/>
      <c r="C38" s="18" t="s">
        <v>86</v>
      </c>
    </row>
    <row r="39" spans="1:6" x14ac:dyDescent="0.25">
      <c r="A39" s="2" t="s">
        <v>1</v>
      </c>
      <c r="B39" s="2" t="s">
        <v>2</v>
      </c>
      <c r="C39" s="2" t="s">
        <v>3</v>
      </c>
      <c r="D39" s="9" t="s">
        <v>4</v>
      </c>
      <c r="E39" s="9" t="s">
        <v>5</v>
      </c>
      <c r="F39" s="9" t="s">
        <v>6</v>
      </c>
    </row>
    <row r="40" spans="1:6" x14ac:dyDescent="0.25">
      <c r="A40" s="30">
        <v>1</v>
      </c>
      <c r="B40" s="28">
        <v>256</v>
      </c>
      <c r="C40" s="29" t="str">
        <f t="shared" ref="C40:C42" si="6">IF(ISBLANK(B40)," ",VLOOKUP(B40,LYC,2,FALSE)&amp;" "&amp;VLOOKUP(B40,LYC,3,FALSE)&amp;",  "&amp;VLOOKUP(B40,LYC,7,FALSE))</f>
        <v>COL LOUIS PERGAUD,  COUCHES</v>
      </c>
      <c r="D40" s="16">
        <v>1</v>
      </c>
      <c r="E40" s="16"/>
      <c r="F40" s="16" t="s">
        <v>41</v>
      </c>
    </row>
    <row r="41" spans="1:6" x14ac:dyDescent="0.25">
      <c r="A41" s="30">
        <v>2</v>
      </c>
      <c r="B41" s="28">
        <v>281</v>
      </c>
      <c r="C41" s="29" t="str">
        <f t="shared" si="6"/>
        <v>COL JORGE SEMPRUN,  GUEUGNON</v>
      </c>
      <c r="D41" s="16">
        <v>3</v>
      </c>
      <c r="E41" s="16"/>
      <c r="F41" s="16" t="s">
        <v>41</v>
      </c>
    </row>
    <row r="42" spans="1:6" x14ac:dyDescent="0.25">
      <c r="A42" s="11">
        <v>3</v>
      </c>
      <c r="B42" s="10">
        <v>268</v>
      </c>
      <c r="C42" s="3" t="str">
        <f t="shared" si="6"/>
        <v>COL HUBERT REEVES,  EPINAC</v>
      </c>
      <c r="D42" s="5">
        <v>2</v>
      </c>
      <c r="E42" s="5"/>
      <c r="F42" s="5" t="s">
        <v>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QUART FINALE VOLLEY COL BG BF</vt:lpstr>
      <vt:lpstr>VOLLEY LYC ZONE OUEST CG J4</vt:lpstr>
      <vt:lpstr>BAD LYC TRIOS ZONE OUEST J2</vt:lpstr>
      <vt:lpstr>BRASSAGE FUTSAL LYC CADETS</vt:lpstr>
      <vt:lpstr>HAND LYC CG J1 </vt:lpstr>
      <vt:lpstr>QUART FINALE HAND COL MG MF</vt:lpstr>
      <vt:lpstr>QUART FINALE FUTSA COL BG</vt:lpstr>
      <vt:lpstr>RUGBY COL J5</vt:lpstr>
      <vt:lpstr>BAD COL ETAB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2019-03-07T09:24:25Z</dcterms:modified>
</cp:coreProperties>
</file>